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720" activeTab="0"/>
  </bookViews>
  <sheets>
    <sheet name="баланс" sheetId="1" r:id="rId1"/>
    <sheet name="опр" sheetId="2" r:id="rId2"/>
    <sheet name="опп" sheetId="3" r:id="rId3"/>
    <sheet name="ОСК" sheetId="4" r:id="rId4"/>
  </sheets>
  <definedNames/>
  <calcPr fullCalcOnLoad="1"/>
</workbook>
</file>

<file path=xl/sharedStrings.xml><?xml version="1.0" encoding="utf-8"?>
<sst xmlns="http://schemas.openxmlformats.org/spreadsheetml/2006/main" count="240" uniqueCount="164">
  <si>
    <t>Б А Л А Н С</t>
  </si>
  <si>
    <t>на</t>
  </si>
  <si>
    <t>адрес</t>
  </si>
  <si>
    <t>към</t>
  </si>
  <si>
    <t>`</t>
  </si>
  <si>
    <t>А К Т И В</t>
  </si>
  <si>
    <t>П А С И В</t>
  </si>
  <si>
    <t>Раздели, групи, статии</t>
  </si>
  <si>
    <t xml:space="preserve">Сума </t>
  </si>
  <si>
    <t>(хил.лева)</t>
  </si>
  <si>
    <t>текуща година</t>
  </si>
  <si>
    <t>предходна година</t>
  </si>
  <si>
    <t>А.</t>
  </si>
  <si>
    <t>Записан, но невнесен капитал</t>
  </si>
  <si>
    <t>Собствен капитал</t>
  </si>
  <si>
    <t>Б.</t>
  </si>
  <si>
    <t xml:space="preserve"> Нетекущи (дълготрайни) активи</t>
  </si>
  <si>
    <t>I.</t>
  </si>
  <si>
    <t>Записан капитал</t>
  </si>
  <si>
    <t>І.</t>
  </si>
  <si>
    <t>Нематериални активи</t>
  </si>
  <si>
    <t>Резерви</t>
  </si>
  <si>
    <t>IІ.</t>
  </si>
  <si>
    <t>Дълготрайни материални активи</t>
  </si>
  <si>
    <t>Други резерви</t>
  </si>
  <si>
    <t>Оборудване</t>
  </si>
  <si>
    <t>V.</t>
  </si>
  <si>
    <t>Общо за група IІ:</t>
  </si>
  <si>
    <t>Текуща печалба (загуба)</t>
  </si>
  <si>
    <t>III.</t>
  </si>
  <si>
    <t>Общо раздел А:</t>
  </si>
  <si>
    <t>Провизии и сходни задължения</t>
  </si>
  <si>
    <t>Общо за раздел Б:</t>
  </si>
  <si>
    <t>В.</t>
  </si>
  <si>
    <t>Задължения</t>
  </si>
  <si>
    <t>Текущи (краткотрайни) активи</t>
  </si>
  <si>
    <t xml:space="preserve"> - до 1 година</t>
  </si>
  <si>
    <t>Задължения към доставчици, в т. ч.:</t>
  </si>
  <si>
    <t>II.</t>
  </si>
  <si>
    <t>Вземания</t>
  </si>
  <si>
    <t>Други задължения,  в т. ч.:</t>
  </si>
  <si>
    <t>Общо за група II:</t>
  </si>
  <si>
    <t xml:space="preserve"> - към персонала,  в т. ч.:</t>
  </si>
  <si>
    <t>IV.</t>
  </si>
  <si>
    <t>Парични средства, в т. ч.:</t>
  </si>
  <si>
    <t xml:space="preserve"> - в брой</t>
  </si>
  <si>
    <t xml:space="preserve"> - в безсрочни сметки (депозити)</t>
  </si>
  <si>
    <t xml:space="preserve"> - данъчни задължения,  в т. ч.:</t>
  </si>
  <si>
    <t>Общо за група IV:</t>
  </si>
  <si>
    <t>Общо за раздел В:</t>
  </si>
  <si>
    <t>Общо раздел В,  в т. ч.:</t>
  </si>
  <si>
    <t>Г.</t>
  </si>
  <si>
    <t>Разходи за бъдещи периоди</t>
  </si>
  <si>
    <t>Сума на актива (А+Б+В+Г)</t>
  </si>
  <si>
    <t>Сума на пасива (А+Б+В)</t>
  </si>
  <si>
    <t>Ръководител:........................</t>
  </si>
  <si>
    <t>ОТЧЕТ ЗА ПРИХОДИТЕ И РАЗХОДИТЕ</t>
  </si>
  <si>
    <t>за</t>
  </si>
  <si>
    <t>Наименование на разходите</t>
  </si>
  <si>
    <t>(хил. лeвa)</t>
  </si>
  <si>
    <t>Наименование на приходите</t>
  </si>
  <si>
    <t>І. Разходи за дейността</t>
  </si>
  <si>
    <t>І.Приходи за дейността</t>
  </si>
  <si>
    <t>А</t>
  </si>
  <si>
    <t>Разходи за регламентирана дейност</t>
  </si>
  <si>
    <t>Приходи от регламентирана дейност</t>
  </si>
  <si>
    <t>Дарения</t>
  </si>
  <si>
    <t>Приходи от дарения без условия</t>
  </si>
  <si>
    <t>Други разходи</t>
  </si>
  <si>
    <t>Членски внос</t>
  </si>
  <si>
    <t>ВСИЧКО А:</t>
  </si>
  <si>
    <t>Б. Административни разходи</t>
  </si>
  <si>
    <t>Други приходи</t>
  </si>
  <si>
    <t>ОБЩО І.</t>
  </si>
  <si>
    <t>ІІ</t>
  </si>
  <si>
    <t>Финансови приходи</t>
  </si>
  <si>
    <t>Разходи за лихви</t>
  </si>
  <si>
    <t>Други разходи по финансови операции</t>
  </si>
  <si>
    <t>ОБЩО ІІ:</t>
  </si>
  <si>
    <t>ІІІ. Извънредни приходи</t>
  </si>
  <si>
    <t>Общо разходи(І+ІІ+ІІІ):</t>
  </si>
  <si>
    <t>ОТЧЕТ ЗА ПАРИЧНИЯ ПОТОК</t>
  </si>
  <si>
    <t>Наименование на потоците</t>
  </si>
  <si>
    <t>I. Наличност на парични средства в началото на периода</t>
  </si>
  <si>
    <t>II. ПАРИЧНИ ПОТОЦИ ОТ НЕСТОПАНСКА ДЕЙНОСТ</t>
  </si>
  <si>
    <t>А. Постъпления от нестопанска дейност</t>
  </si>
  <si>
    <t>1. Получени дарения без условие</t>
  </si>
  <si>
    <t>2. Постъпления от членски внос</t>
  </si>
  <si>
    <t>3. Други постъпления</t>
  </si>
  <si>
    <t>Всичко постъпления от нестопанска дейност</t>
  </si>
  <si>
    <t>Б. Плащания за нестопанска дейност</t>
  </si>
  <si>
    <t>1. Изплатени дарения</t>
  </si>
  <si>
    <t>2. Изплатени заплати</t>
  </si>
  <si>
    <t>3. Изплатени осигуровки</t>
  </si>
  <si>
    <t>4. Плащания по банкови и валутни операции</t>
  </si>
  <si>
    <t>5. Плащания за услуги</t>
  </si>
  <si>
    <t>6. Други плащания</t>
  </si>
  <si>
    <t>Всичко плащания за нестопанската дейност</t>
  </si>
  <si>
    <t>В. Нетен паричен поток от нестопанска дейност</t>
  </si>
  <si>
    <t>IV. Наличност на парични средства в края на периода</t>
  </si>
  <si>
    <t>V. ИЗМЕНЕНИЕ НА ПАРИЧНИТЕ СРЕДСТВА ПРЕЗ ПЕРИОДА</t>
  </si>
  <si>
    <t>ОТЧЕТ ЗА СОБСТВЕНИЯ КАПИТАЛ</t>
  </si>
  <si>
    <t>Показатели</t>
  </si>
  <si>
    <t>Премии от емисия</t>
  </si>
  <si>
    <t>Резерв от последващи оценки</t>
  </si>
  <si>
    <t xml:space="preserve">Финансов резултат от минали години </t>
  </si>
  <si>
    <t>Текуща печалба/загуба</t>
  </si>
  <si>
    <t>Общо собствен капитал</t>
  </si>
  <si>
    <t>Законови</t>
  </si>
  <si>
    <t>свързани с изкупени собствени акции</t>
  </si>
  <si>
    <t>съгласно учредителен акт</t>
  </si>
  <si>
    <t xml:space="preserve">Неразпределена печалба </t>
  </si>
  <si>
    <t>Непокрита загуба</t>
  </si>
  <si>
    <t>А. Салдо в началото на отчетния период</t>
  </si>
  <si>
    <t>Б. Салдо след промени в счетоводната политика и грешки</t>
  </si>
  <si>
    <t>Финансов резултат за текущия период</t>
  </si>
  <si>
    <t>Други изменения на собствения капитал</t>
  </si>
  <si>
    <t>В. Салдо към края на отчетния период</t>
  </si>
  <si>
    <t>РЕЗУЛТАТ</t>
  </si>
  <si>
    <t xml:space="preserve">ІІ. </t>
  </si>
  <si>
    <t>ФИНАНСОВИ РАЗХОДИ</t>
  </si>
  <si>
    <t>ІІІ.</t>
  </si>
  <si>
    <t>Общо приходи(І+ІІ+ІІІ)</t>
  </si>
  <si>
    <t>Финансов отчет, по който сме издали одиторски доклад на .........................</t>
  </si>
  <si>
    <t>31.12.2022г.</t>
  </si>
  <si>
    <t>01.01.2022 - 31.12.2022</t>
  </si>
  <si>
    <t>01.01.2022 – 31.12.2022</t>
  </si>
  <si>
    <t>ПОЛИТИЧЕСКА ПАРТИЯ "РЕПУБЛИКАНЦИ ЗА БЪЛГАРИЯ"</t>
  </si>
  <si>
    <t>на ПОЛИТИЧЕСКА ПАРТИЯ "РЕПУБЛИКАНЦИ ЗА БЪЛГАРИЯ"</t>
  </si>
  <si>
    <t>Цветан Цветанов</t>
  </si>
  <si>
    <t>Дата:   21.02.2023г.</t>
  </si>
  <si>
    <t>Приходи от валутни операции</t>
  </si>
  <si>
    <t>гр.София, ул."Осми декември" №13, партер</t>
  </si>
  <si>
    <t xml:space="preserve">                                   Цветан Цветанов</t>
  </si>
  <si>
    <t>Ръководител: ……………………..</t>
  </si>
  <si>
    <t>Съставител: ……………………………</t>
  </si>
  <si>
    <t xml:space="preserve">                       Емилия Лучева</t>
  </si>
  <si>
    <t xml:space="preserve">                       гр. София ул. Оборище 88</t>
  </si>
  <si>
    <t>Регистриран одитор, отговорен за одита: ………………………………..</t>
  </si>
  <si>
    <t xml:space="preserve">Г. Собствен капитал към края на отчетния период </t>
  </si>
  <si>
    <t>-</t>
  </si>
  <si>
    <t>Извънредни приходи</t>
  </si>
  <si>
    <t xml:space="preserve">Общо финансови приходи </t>
  </si>
  <si>
    <t>Всичко (Общо приходи + V)</t>
  </si>
  <si>
    <t>Всичко (Общо разходи +V)</t>
  </si>
  <si>
    <t>Дата:  21.02.2023г.                  Съставител: .............................       Ръководител: ..........................</t>
  </si>
  <si>
    <t>Други вземания</t>
  </si>
  <si>
    <t>Натрупана печалба (загуба) от минали години</t>
  </si>
  <si>
    <t>ІI.</t>
  </si>
  <si>
    <t>Общо за група ІI:</t>
  </si>
  <si>
    <t xml:space="preserve">IV. </t>
  </si>
  <si>
    <t xml:space="preserve"> - осигурителни задължения, в  т.ч.. :</t>
  </si>
  <si>
    <t>Финансов отчет, по който сме издали одиторски доклад на .......................................</t>
  </si>
  <si>
    <t>Марема Консулт ЕООД - Ася Чапевова</t>
  </si>
  <si>
    <t xml:space="preserve"> Марема Консулт ЕООД-Ася Чапевова</t>
  </si>
  <si>
    <t xml:space="preserve">                                                  Емилия Лучева</t>
  </si>
  <si>
    <t xml:space="preserve">                                     гр. София ул. Оборище 88</t>
  </si>
  <si>
    <t>Дата:   21.02.2023г.               Съставител: …………………</t>
  </si>
  <si>
    <t xml:space="preserve">                                      Марема Консулт ЕООД-Ася Чапевова</t>
  </si>
  <si>
    <t xml:space="preserve">                                                        Ръководител:..................</t>
  </si>
  <si>
    <t xml:space="preserve"> Цветан Цветанов</t>
  </si>
  <si>
    <t xml:space="preserve"> Марема Консулт ЕООД- Ася Чапевова</t>
  </si>
  <si>
    <t>Съставител: …………………………</t>
  </si>
  <si>
    <t xml:space="preserve">            Цветан Цветанов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</si>
</sst>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.00\ &quot;лв.&quot;_-;\-* #,##0.00\ &quot;лв.&quot;_-;_-* &quot;-&quot;??\ &quot;лв.&quot;_-;_-@_-"/>
    <numFmt numFmtId="170" formatCode="_-* #,##0\ _л_в_._-;\-* #,##0\ _л_в_._-;_-* &quot;-&quot;\ _л_в_.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m/yyyy&quot; г.&quot;"/>
    <numFmt numFmtId="181" formatCode="0;\(0\)"/>
    <numFmt numFmtId="182" formatCode="_(* #,##0_);_(* \(#,##0\);_(* \-_);_(@_)"/>
    <numFmt numFmtId="183" formatCode="0.0000000000000"/>
    <numFmt numFmtId="184" formatCode="_-* #,##0.00\ _л_в_-;\-* #,##0.00\ _л_в_-;_-* \-??\ _л_в_-;_-@_-"/>
    <numFmt numFmtId="185" formatCode="_-* #,##0\ _л_в_-;\-* #,##0\ _л_в_-;_-* \-??\ _л_в_-;_-@_-"/>
    <numFmt numFmtId="186" formatCode="_-* #,##0\ _л_в_-;\-* #,##0\ _л_в_-;_-* &quot;- &quot;_л_в_-;_-@_-"/>
  </numFmts>
  <fonts count="57">
    <font>
      <sz val="10"/>
      <name val="Arial"/>
      <family val="2"/>
    </font>
    <font>
      <sz val="10"/>
      <name val="Arial Cyr"/>
      <family val="2"/>
    </font>
    <font>
      <u val="single"/>
      <sz val="8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Cambria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i/>
      <sz val="11"/>
      <name val="Times New Roman"/>
      <family val="1"/>
    </font>
    <font>
      <b/>
      <u val="single"/>
      <sz val="14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12"/>
      <name val="Times New Roman"/>
      <family val="1"/>
    </font>
    <font>
      <b/>
      <u val="single"/>
      <sz val="13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84" fontId="0" fillId="0" borderId="0" applyFill="0" applyBorder="0" applyAlignment="0" applyProtection="0"/>
    <xf numFmtId="170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 applyProtection="1">
      <alignment horizontal="center" wrapText="1"/>
      <protection hidden="1"/>
    </xf>
    <xf numFmtId="0" fontId="5" fillId="0" borderId="0" xfId="0" applyFont="1" applyFill="1" applyBorder="1" applyAlignment="1" applyProtection="1">
      <alignment horizontal="right"/>
      <protection hidden="1"/>
    </xf>
    <xf numFmtId="0" fontId="6" fillId="0" borderId="0" xfId="0" applyFont="1" applyFill="1" applyAlignment="1" applyProtection="1">
      <alignment/>
      <protection hidden="1"/>
    </xf>
    <xf numFmtId="2" fontId="6" fillId="0" borderId="0" xfId="0" applyNumberFormat="1" applyFont="1" applyFill="1" applyAlignment="1" applyProtection="1">
      <alignment/>
      <protection hidden="1"/>
    </xf>
    <xf numFmtId="0" fontId="6" fillId="0" borderId="0" xfId="0" applyFont="1" applyFill="1" applyAlignment="1" applyProtection="1">
      <alignment horizontal="center"/>
      <protection hidden="1"/>
    </xf>
    <xf numFmtId="49" fontId="7" fillId="0" borderId="0" xfId="0" applyNumberFormat="1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/>
      <protection hidden="1"/>
    </xf>
    <xf numFmtId="49" fontId="5" fillId="0" borderId="0" xfId="0" applyNumberFormat="1" applyFont="1" applyFill="1" applyAlignment="1" applyProtection="1">
      <alignment horizontal="center"/>
      <protection hidden="1"/>
    </xf>
    <xf numFmtId="49" fontId="5" fillId="0" borderId="0" xfId="0" applyNumberFormat="1" applyFont="1" applyFill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5" fillId="0" borderId="11" xfId="0" applyFont="1" applyFill="1" applyBorder="1" applyAlignment="1" applyProtection="1">
      <alignment horizontal="center" wrapText="1"/>
      <protection hidden="1"/>
    </xf>
    <xf numFmtId="0" fontId="5" fillId="0" borderId="0" xfId="0" applyFont="1" applyFill="1" applyAlignment="1" applyProtection="1">
      <alignment wrapText="1"/>
      <protection hidden="1"/>
    </xf>
    <xf numFmtId="0" fontId="5" fillId="0" borderId="13" xfId="0" applyFont="1" applyFill="1" applyBorder="1" applyAlignment="1" applyProtection="1">
      <alignment horizontal="center" wrapText="1"/>
      <protection hidden="1"/>
    </xf>
    <xf numFmtId="0" fontId="5" fillId="0" borderId="0" xfId="0" applyFont="1" applyFill="1" applyAlignment="1" applyProtection="1">
      <alignment horizontal="center" wrapText="1"/>
      <protection hidden="1"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181" fontId="9" fillId="0" borderId="14" xfId="0" applyNumberFormat="1" applyFont="1" applyFill="1" applyBorder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9" fillId="0" borderId="14" xfId="0" applyFont="1" applyFill="1" applyBorder="1" applyAlignment="1" applyProtection="1">
      <alignment/>
      <protection hidden="1"/>
    </xf>
    <xf numFmtId="181" fontId="9" fillId="0" borderId="14" xfId="0" applyNumberFormat="1" applyFont="1" applyFill="1" applyBorder="1" applyAlignment="1" applyProtection="1">
      <alignment/>
      <protection hidden="1" locked="0"/>
    </xf>
    <xf numFmtId="181" fontId="9" fillId="0" borderId="0" xfId="0" applyNumberFormat="1" applyFont="1" applyFill="1" applyBorder="1" applyAlignment="1" applyProtection="1">
      <alignment/>
      <protection hidden="1"/>
    </xf>
    <xf numFmtId="181" fontId="9" fillId="0" borderId="14" xfId="0" applyNumberFormat="1" applyFont="1" applyFill="1" applyBorder="1" applyAlignment="1" applyProtection="1">
      <alignment wrapText="1"/>
      <protection hidden="1"/>
    </xf>
    <xf numFmtId="182" fontId="5" fillId="0" borderId="14" xfId="0" applyNumberFormat="1" applyFont="1" applyFill="1" applyBorder="1" applyAlignment="1" applyProtection="1">
      <alignment/>
      <protection hidden="1" locked="0"/>
    </xf>
    <xf numFmtId="181" fontId="8" fillId="0" borderId="14" xfId="0" applyNumberFormat="1" applyFont="1" applyFill="1" applyBorder="1" applyAlignment="1" applyProtection="1">
      <alignment horizontal="left"/>
      <protection hidden="1"/>
    </xf>
    <xf numFmtId="181" fontId="8" fillId="0" borderId="14" xfId="0" applyNumberFormat="1" applyFont="1" applyFill="1" applyBorder="1" applyAlignment="1" applyProtection="1">
      <alignment wrapText="1"/>
      <protection hidden="1"/>
    </xf>
    <xf numFmtId="182" fontId="8" fillId="0" borderId="14" xfId="0" applyNumberFormat="1" applyFont="1" applyFill="1" applyBorder="1" applyAlignment="1" applyProtection="1">
      <alignment/>
      <protection hidden="1" locked="0"/>
    </xf>
    <xf numFmtId="181" fontId="8" fillId="0" borderId="14" xfId="0" applyNumberFormat="1" applyFont="1" applyFill="1" applyBorder="1" applyAlignment="1" applyProtection="1">
      <alignment/>
      <protection hidden="1"/>
    </xf>
    <xf numFmtId="181" fontId="5" fillId="0" borderId="14" xfId="0" applyNumberFormat="1" applyFont="1" applyFill="1" applyBorder="1" applyAlignment="1" applyProtection="1">
      <alignment/>
      <protection hidden="1" locked="0"/>
    </xf>
    <xf numFmtId="181" fontId="8" fillId="0" borderId="0" xfId="0" applyNumberFormat="1" applyFont="1" applyFill="1" applyBorder="1" applyAlignment="1" applyProtection="1">
      <alignment/>
      <protection hidden="1"/>
    </xf>
    <xf numFmtId="181" fontId="5" fillId="0" borderId="14" xfId="0" applyNumberFormat="1" applyFont="1" applyFill="1" applyBorder="1" applyAlignment="1" applyProtection="1">
      <alignment wrapText="1"/>
      <protection hidden="1"/>
    </xf>
    <xf numFmtId="181" fontId="5" fillId="0" borderId="0" xfId="0" applyNumberFormat="1" applyFont="1" applyFill="1" applyBorder="1" applyAlignment="1" applyProtection="1">
      <alignment/>
      <protection hidden="1"/>
    </xf>
    <xf numFmtId="181" fontId="8" fillId="0" borderId="14" xfId="0" applyNumberFormat="1" applyFont="1" applyFill="1" applyBorder="1" applyAlignment="1" applyProtection="1">
      <alignment horizontal="right"/>
      <protection hidden="1"/>
    </xf>
    <xf numFmtId="181" fontId="8" fillId="0" borderId="12" xfId="0" applyNumberFormat="1" applyFont="1" applyFill="1" applyBorder="1" applyAlignment="1" applyProtection="1">
      <alignment horizontal="right"/>
      <protection hidden="1"/>
    </xf>
    <xf numFmtId="182" fontId="8" fillId="0" borderId="14" xfId="0" applyNumberFormat="1" applyFont="1" applyFill="1" applyBorder="1" applyAlignment="1" applyProtection="1">
      <alignment/>
      <protection hidden="1"/>
    </xf>
    <xf numFmtId="181" fontId="5" fillId="0" borderId="14" xfId="0" applyNumberFormat="1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 locked="0"/>
    </xf>
    <xf numFmtId="181" fontId="5" fillId="0" borderId="14" xfId="0" applyNumberFormat="1" applyFont="1" applyFill="1" applyBorder="1" applyAlignment="1" applyProtection="1">
      <alignment horizontal="right"/>
      <protection hidden="1"/>
    </xf>
    <xf numFmtId="182" fontId="5" fillId="0" borderId="0" xfId="0" applyNumberFormat="1" applyFont="1" applyFill="1" applyAlignment="1" applyProtection="1">
      <alignment/>
      <protection hidden="1"/>
    </xf>
    <xf numFmtId="182" fontId="5" fillId="0" borderId="0" xfId="0" applyNumberFormat="1" applyFont="1" applyFill="1" applyAlignment="1" applyProtection="1">
      <alignment horizontal="center" wrapText="1"/>
      <protection hidden="1"/>
    </xf>
    <xf numFmtId="181" fontId="8" fillId="0" borderId="11" xfId="0" applyNumberFormat="1" applyFont="1" applyFill="1" applyBorder="1" applyAlignment="1" applyProtection="1">
      <alignment horizontal="left"/>
      <protection hidden="1"/>
    </xf>
    <xf numFmtId="0" fontId="5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182" fontId="9" fillId="0" borderId="14" xfId="0" applyNumberFormat="1" applyFont="1" applyFill="1" applyBorder="1" applyAlignment="1" applyProtection="1">
      <alignment/>
      <protection hidden="1"/>
    </xf>
    <xf numFmtId="182" fontId="5" fillId="0" borderId="14" xfId="0" applyNumberFormat="1" applyFont="1" applyFill="1" applyBorder="1" applyAlignment="1" applyProtection="1">
      <alignment/>
      <protection hidden="1"/>
    </xf>
    <xf numFmtId="181" fontId="9" fillId="0" borderId="11" xfId="0" applyNumberFormat="1" applyFont="1" applyFill="1" applyBorder="1" applyAlignment="1" applyProtection="1">
      <alignment/>
      <protection hidden="1"/>
    </xf>
    <xf numFmtId="181" fontId="9" fillId="0" borderId="12" xfId="0" applyNumberFormat="1" applyFont="1" applyFill="1" applyBorder="1" applyAlignment="1" applyProtection="1">
      <alignment/>
      <protection hidden="1"/>
    </xf>
    <xf numFmtId="181" fontId="9" fillId="0" borderId="14" xfId="0" applyNumberFormat="1" applyFont="1" applyFill="1" applyBorder="1" applyAlignment="1" applyProtection="1">
      <alignment horizontal="right"/>
      <protection hidden="1"/>
    </xf>
    <xf numFmtId="0" fontId="9" fillId="0" borderId="12" xfId="0" applyFont="1" applyFill="1" applyBorder="1" applyAlignment="1">
      <alignment horizontal="left"/>
    </xf>
    <xf numFmtId="181" fontId="10" fillId="0" borderId="14" xfId="0" applyNumberFormat="1" applyFont="1" applyFill="1" applyBorder="1" applyAlignment="1" applyProtection="1">
      <alignment/>
      <protection hidden="1"/>
    </xf>
    <xf numFmtId="49" fontId="5" fillId="0" borderId="14" xfId="0" applyNumberFormat="1" applyFont="1" applyFill="1" applyBorder="1" applyAlignment="1" applyProtection="1">
      <alignment wrapText="1"/>
      <protection hidden="1"/>
    </xf>
    <xf numFmtId="181" fontId="9" fillId="0" borderId="15" xfId="0" applyNumberFormat="1" applyFont="1" applyFill="1" applyBorder="1" applyAlignment="1" applyProtection="1">
      <alignment/>
      <protection hidden="1"/>
    </xf>
    <xf numFmtId="181" fontId="9" fillId="0" borderId="16" xfId="0" applyNumberFormat="1" applyFont="1" applyFill="1" applyBorder="1" applyAlignment="1" applyProtection="1">
      <alignment/>
      <protection hidden="1"/>
    </xf>
    <xf numFmtId="182" fontId="9" fillId="0" borderId="16" xfId="0" applyNumberFormat="1" applyFont="1" applyFill="1" applyBorder="1" applyAlignment="1" applyProtection="1">
      <alignment/>
      <protection hidden="1" locked="0"/>
    </xf>
    <xf numFmtId="181" fontId="5" fillId="0" borderId="14" xfId="0" applyNumberFormat="1" applyFont="1" applyFill="1" applyBorder="1" applyAlignment="1" applyProtection="1">
      <alignment horizontal="center"/>
      <protection hidden="1"/>
    </xf>
    <xf numFmtId="181" fontId="9" fillId="0" borderId="14" xfId="0" applyNumberFormat="1" applyFont="1" applyFill="1" applyBorder="1" applyAlignment="1" applyProtection="1">
      <alignment horizontal="left"/>
      <protection hidden="1"/>
    </xf>
    <xf numFmtId="181" fontId="9" fillId="0" borderId="0" xfId="0" applyNumberFormat="1" applyFont="1" applyFill="1" applyBorder="1" applyAlignment="1" applyProtection="1">
      <alignment wrapText="1"/>
      <protection hidden="1"/>
    </xf>
    <xf numFmtId="182" fontId="9" fillId="0" borderId="0" xfId="0" applyNumberFormat="1" applyFont="1" applyFill="1" applyBorder="1" applyAlignment="1" applyProtection="1">
      <alignment/>
      <protection hidden="1" locked="0"/>
    </xf>
    <xf numFmtId="49" fontId="5" fillId="0" borderId="0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wrapText="1"/>
      <protection hidden="1"/>
    </xf>
    <xf numFmtId="0" fontId="5" fillId="0" borderId="0" xfId="0" applyFont="1" applyFill="1" applyBorder="1" applyAlignment="1" applyProtection="1">
      <alignment/>
      <protection hidden="1"/>
    </xf>
    <xf numFmtId="49" fontId="5" fillId="0" borderId="0" xfId="0" applyNumberFormat="1" applyFont="1" applyFill="1" applyAlignment="1" applyProtection="1">
      <alignment/>
      <protection hidden="1"/>
    </xf>
    <xf numFmtId="181" fontId="10" fillId="0" borderId="0" xfId="0" applyNumberFormat="1" applyFont="1" applyFill="1" applyBorder="1" applyAlignment="1" applyProtection="1">
      <alignment/>
      <protection hidden="1"/>
    </xf>
    <xf numFmtId="183" fontId="5" fillId="0" borderId="0" xfId="0" applyNumberFormat="1" applyFont="1" applyFill="1" applyAlignment="1" applyProtection="1">
      <alignment/>
      <protection hidden="1"/>
    </xf>
    <xf numFmtId="2" fontId="5" fillId="0" borderId="0" xfId="0" applyNumberFormat="1" applyFont="1" applyFill="1" applyAlignment="1" applyProtection="1">
      <alignment/>
      <protection hidden="1"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181" fontId="5" fillId="0" borderId="14" xfId="0" applyNumberFormat="1" applyFont="1" applyFill="1" applyBorder="1" applyAlignment="1" applyProtection="1">
      <alignment horizontal="right"/>
      <protection hidden="1" locked="0"/>
    </xf>
    <xf numFmtId="181" fontId="5" fillId="0" borderId="14" xfId="0" applyNumberFormat="1" applyFont="1" applyFill="1" applyBorder="1" applyAlignment="1" applyProtection="1">
      <alignment/>
      <protection hidden="1"/>
    </xf>
    <xf numFmtId="181" fontId="5" fillId="0" borderId="14" xfId="0" applyNumberFormat="1" applyFont="1" applyFill="1" applyBorder="1" applyAlignment="1" applyProtection="1">
      <alignment/>
      <protection hidden="1" locked="0"/>
    </xf>
    <xf numFmtId="181" fontId="8" fillId="0" borderId="14" xfId="0" applyNumberFormat="1" applyFont="1" applyFill="1" applyBorder="1" applyAlignment="1" applyProtection="1">
      <alignment/>
      <protection hidden="1"/>
    </xf>
    <xf numFmtId="181" fontId="9" fillId="0" borderId="14" xfId="0" applyNumberFormat="1" applyFont="1" applyFill="1" applyBorder="1" applyAlignment="1" applyProtection="1">
      <alignment horizontal="right"/>
      <protection hidden="1" locked="0"/>
    </xf>
    <xf numFmtId="181" fontId="8" fillId="0" borderId="17" xfId="0" applyNumberFormat="1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5" fillId="0" borderId="14" xfId="0" applyFont="1" applyFill="1" applyBorder="1" applyAlignment="1" applyProtection="1">
      <alignment horizontal="center"/>
      <protection hidden="1"/>
    </xf>
    <xf numFmtId="0" fontId="5" fillId="0" borderId="14" xfId="0" applyFont="1" applyFill="1" applyBorder="1" applyAlignment="1" applyProtection="1">
      <alignment horizontal="right"/>
      <protection hidden="1"/>
    </xf>
    <xf numFmtId="0" fontId="8" fillId="0" borderId="14" xfId="0" applyFont="1" applyFill="1" applyBorder="1" applyAlignment="1" applyProtection="1">
      <alignment horizontal="right" vertical="center" wrapText="1"/>
      <protection hidden="1"/>
    </xf>
    <xf numFmtId="0" fontId="9" fillId="0" borderId="12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/>
      <protection hidden="1" locked="0"/>
    </xf>
    <xf numFmtId="0" fontId="10" fillId="0" borderId="14" xfId="0" applyFont="1" applyFill="1" applyBorder="1" applyAlignment="1" applyProtection="1">
      <alignment/>
      <protection hidden="1"/>
    </xf>
    <xf numFmtId="0" fontId="5" fillId="0" borderId="14" xfId="0" applyFont="1" applyFill="1" applyBorder="1" applyAlignment="1" applyProtection="1">
      <alignment/>
      <protection hidden="1"/>
    </xf>
    <xf numFmtId="0" fontId="5" fillId="0" borderId="14" xfId="0" applyFont="1" applyFill="1" applyBorder="1" applyAlignment="1" applyProtection="1">
      <alignment wrapText="1"/>
      <protection hidden="1"/>
    </xf>
    <xf numFmtId="0" fontId="5" fillId="0" borderId="14" xfId="0" applyFont="1" applyFill="1" applyBorder="1" applyAlignment="1" applyProtection="1">
      <alignment horizontal="left"/>
      <protection hidden="1"/>
    </xf>
    <xf numFmtId="0" fontId="5" fillId="0" borderId="12" xfId="0" applyFont="1" applyFill="1" applyBorder="1" applyAlignment="1" applyProtection="1">
      <alignment horizontal="left"/>
      <protection hidden="1"/>
    </xf>
    <xf numFmtId="0" fontId="9" fillId="0" borderId="14" xfId="0" applyFont="1" applyFill="1" applyBorder="1" applyAlignment="1" applyProtection="1">
      <alignment horizontal="right" wrapText="1"/>
      <protection hidden="1"/>
    </xf>
    <xf numFmtId="0" fontId="9" fillId="0" borderId="14" xfId="0" applyFont="1" applyFill="1" applyBorder="1" applyAlignment="1" applyProtection="1">
      <alignment wrapText="1"/>
      <protection hidden="1"/>
    </xf>
    <xf numFmtId="0" fontId="9" fillId="0" borderId="11" xfId="0" applyFont="1" applyFill="1" applyBorder="1" applyAlignment="1" applyProtection="1">
      <alignment/>
      <protection hidden="1"/>
    </xf>
    <xf numFmtId="0" fontId="9" fillId="0" borderId="12" xfId="0" applyFont="1" applyFill="1" applyBorder="1" applyAlignment="1" applyProtection="1">
      <alignment/>
      <protection hidden="1"/>
    </xf>
    <xf numFmtId="0" fontId="9" fillId="0" borderId="14" xfId="0" applyFont="1" applyFill="1" applyBorder="1" applyAlignment="1" applyProtection="1">
      <alignment/>
      <protection hidden="1"/>
    </xf>
    <xf numFmtId="0" fontId="8" fillId="0" borderId="14" xfId="0" applyFont="1" applyFill="1" applyBorder="1" applyAlignment="1" applyProtection="1">
      <alignment/>
      <protection hidden="1"/>
    </xf>
    <xf numFmtId="0" fontId="9" fillId="0" borderId="11" xfId="0" applyFont="1" applyFill="1" applyBorder="1" applyAlignment="1" applyProtection="1">
      <alignment horizontal="left"/>
      <protection hidden="1"/>
    </xf>
    <xf numFmtId="0" fontId="8" fillId="0" borderId="14" xfId="0" applyFont="1" applyFill="1" applyBorder="1" applyAlignment="1" applyProtection="1">
      <alignment wrapText="1"/>
      <protection hidden="1"/>
    </xf>
    <xf numFmtId="0" fontId="9" fillId="0" borderId="12" xfId="0" applyFont="1" applyFill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5" fillId="0" borderId="0" xfId="57" applyFont="1" applyFill="1" applyProtection="1">
      <alignment/>
      <protection hidden="1"/>
    </xf>
    <xf numFmtId="0" fontId="5" fillId="0" borderId="0" xfId="57" applyFont="1" applyFill="1" applyBorder="1" applyProtection="1">
      <alignment/>
      <protection hidden="1"/>
    </xf>
    <xf numFmtId="0" fontId="9" fillId="0" borderId="0" xfId="57" applyFont="1" applyFill="1" applyBorder="1" applyProtection="1">
      <alignment/>
      <protection hidden="1"/>
    </xf>
    <xf numFmtId="0" fontId="9" fillId="0" borderId="0" xfId="57" applyFont="1" applyFill="1" applyBorder="1" applyAlignment="1" applyProtection="1">
      <alignment wrapText="1"/>
      <protection hidden="1"/>
    </xf>
    <xf numFmtId="0" fontId="5" fillId="0" borderId="0" xfId="57" applyFont="1" applyFill="1" applyAlignment="1" applyProtection="1">
      <alignment horizontal="left"/>
      <protection hidden="1"/>
    </xf>
    <xf numFmtId="185" fontId="5" fillId="0" borderId="0" xfId="42" applyNumberFormat="1" applyFont="1" applyFill="1" applyBorder="1" applyAlignment="1" applyProtection="1">
      <alignment horizontal="center"/>
      <protection hidden="1"/>
    </xf>
    <xf numFmtId="185" fontId="5" fillId="0" borderId="0" xfId="42" applyNumberFormat="1" applyFont="1" applyFill="1" applyBorder="1" applyAlignment="1" applyProtection="1">
      <alignment/>
      <protection hidden="1"/>
    </xf>
    <xf numFmtId="186" fontId="5" fillId="0" borderId="0" xfId="57" applyNumberFormat="1" applyFont="1" applyFill="1" applyBorder="1" applyProtection="1">
      <alignment/>
      <protection hidden="1"/>
    </xf>
    <xf numFmtId="1" fontId="9" fillId="0" borderId="0" xfId="57" applyNumberFormat="1" applyFont="1" applyFill="1" applyBorder="1" applyProtection="1">
      <alignment/>
      <protection hidden="1"/>
    </xf>
    <xf numFmtId="0" fontId="5" fillId="0" borderId="0" xfId="57" applyFont="1" applyFill="1" applyBorder="1" applyAlignment="1" applyProtection="1">
      <alignment horizontal="left"/>
      <protection hidden="1"/>
    </xf>
    <xf numFmtId="185" fontId="5" fillId="0" borderId="14" xfId="42" applyNumberFormat="1" applyFont="1" applyFill="1" applyBorder="1" applyAlignment="1" applyProtection="1">
      <alignment horizontal="center" wrapText="1"/>
      <protection hidden="1"/>
    </xf>
    <xf numFmtId="182" fontId="9" fillId="0" borderId="14" xfId="57" applyNumberFormat="1" applyFont="1" applyFill="1" applyBorder="1" applyAlignment="1" applyProtection="1">
      <alignment wrapText="1"/>
      <protection hidden="1" locked="0"/>
    </xf>
    <xf numFmtId="182" fontId="9" fillId="0" borderId="14" xfId="42" applyNumberFormat="1" applyFont="1" applyFill="1" applyBorder="1" applyAlignment="1" applyProtection="1">
      <alignment horizontal="right"/>
      <protection hidden="1" locked="0"/>
    </xf>
    <xf numFmtId="182" fontId="9" fillId="0" borderId="14" xfId="42" applyNumberFormat="1" applyFont="1" applyFill="1" applyBorder="1" applyAlignment="1" applyProtection="1">
      <alignment/>
      <protection hidden="1" locked="0"/>
    </xf>
    <xf numFmtId="182" fontId="9" fillId="0" borderId="14" xfId="42" applyNumberFormat="1" applyFont="1" applyFill="1" applyBorder="1" applyAlignment="1" applyProtection="1">
      <alignment/>
      <protection hidden="1"/>
    </xf>
    <xf numFmtId="182" fontId="8" fillId="0" borderId="14" xfId="57" applyNumberFormat="1" applyFont="1" applyFill="1" applyBorder="1" applyAlignment="1" applyProtection="1">
      <alignment wrapText="1"/>
      <protection hidden="1"/>
    </xf>
    <xf numFmtId="182" fontId="5" fillId="0" borderId="14" xfId="57" applyNumberFormat="1" applyFont="1" applyFill="1" applyBorder="1" applyAlignment="1" applyProtection="1">
      <alignment wrapText="1"/>
      <protection hidden="1" locked="0"/>
    </xf>
    <xf numFmtId="182" fontId="9" fillId="0" borderId="14" xfId="57" applyNumberFormat="1" applyFont="1" applyFill="1" applyBorder="1" applyAlignment="1" applyProtection="1">
      <alignment wrapText="1"/>
      <protection hidden="1"/>
    </xf>
    <xf numFmtId="182" fontId="9" fillId="0" borderId="14" xfId="57" applyNumberFormat="1" applyFont="1" applyFill="1" applyBorder="1" applyAlignment="1" applyProtection="1">
      <alignment horizontal="right" wrapText="1"/>
      <protection hidden="1"/>
    </xf>
    <xf numFmtId="182" fontId="9" fillId="0" borderId="14" xfId="0" applyNumberFormat="1" applyFont="1" applyFill="1" applyBorder="1" applyAlignment="1" applyProtection="1">
      <alignment/>
      <protection hidden="1"/>
    </xf>
    <xf numFmtId="177" fontId="11" fillId="0" borderId="18" xfId="0" applyNumberFormat="1" applyFont="1" applyFill="1" applyBorder="1" applyAlignment="1" applyProtection="1">
      <alignment/>
      <protection hidden="1" locked="0"/>
    </xf>
    <xf numFmtId="0" fontId="11" fillId="0" borderId="19" xfId="0" applyFont="1" applyFill="1" applyBorder="1" applyAlignment="1">
      <alignment horizontal="right" wrapText="1"/>
    </xf>
    <xf numFmtId="49" fontId="13" fillId="0" borderId="0" xfId="0" applyNumberFormat="1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181" fontId="3" fillId="0" borderId="0" xfId="0" applyNumberFormat="1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181" fontId="4" fillId="0" borderId="0" xfId="0" applyNumberFormat="1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49" fontId="3" fillId="0" borderId="0" xfId="0" applyNumberFormat="1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12" fillId="0" borderId="0" xfId="0" applyFont="1" applyFill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0" xfId="57" applyFont="1" applyFill="1" applyAlignment="1" applyProtection="1">
      <alignment horizontal="left"/>
      <protection hidden="1"/>
    </xf>
    <xf numFmtId="0" fontId="3" fillId="0" borderId="0" xfId="57" applyFont="1" applyFill="1" applyBorder="1" applyProtection="1">
      <alignment/>
      <protection hidden="1"/>
    </xf>
    <xf numFmtId="185" fontId="3" fillId="0" borderId="0" xfId="42" applyNumberFormat="1" applyFont="1" applyFill="1" applyBorder="1" applyAlignment="1" applyProtection="1">
      <alignment horizontal="center"/>
      <protection hidden="1"/>
    </xf>
    <xf numFmtId="185" fontId="3" fillId="0" borderId="0" xfId="42" applyNumberFormat="1" applyFont="1" applyFill="1" applyBorder="1" applyAlignment="1" applyProtection="1">
      <alignment/>
      <protection hidden="1"/>
    </xf>
    <xf numFmtId="186" fontId="3" fillId="0" borderId="0" xfId="57" applyNumberFormat="1" applyFont="1" applyFill="1" applyBorder="1" applyProtection="1">
      <alignment/>
      <protection hidden="1"/>
    </xf>
    <xf numFmtId="0" fontId="12" fillId="0" borderId="0" xfId="57" applyFont="1" applyFill="1" applyBorder="1" applyProtection="1">
      <alignment/>
      <protection hidden="1"/>
    </xf>
    <xf numFmtId="185" fontId="12" fillId="0" borderId="0" xfId="42" applyNumberFormat="1" applyFont="1" applyFill="1" applyBorder="1" applyAlignment="1" applyProtection="1">
      <alignment/>
      <protection hidden="1"/>
    </xf>
    <xf numFmtId="185" fontId="12" fillId="0" borderId="0" xfId="42" applyNumberFormat="1" applyFont="1" applyFill="1" applyBorder="1" applyAlignment="1" applyProtection="1">
      <alignment horizontal="center"/>
      <protection hidden="1"/>
    </xf>
    <xf numFmtId="182" fontId="9" fillId="33" borderId="14" xfId="42" applyNumberFormat="1" applyFont="1" applyFill="1" applyBorder="1" applyAlignment="1" applyProtection="1">
      <alignment/>
      <protection hidden="1"/>
    </xf>
    <xf numFmtId="0" fontId="5" fillId="0" borderId="20" xfId="57" applyFont="1" applyFill="1" applyBorder="1" applyProtection="1">
      <alignment/>
      <protection hidden="1"/>
    </xf>
    <xf numFmtId="182" fontId="9" fillId="0" borderId="12" xfId="42" applyNumberFormat="1" applyFont="1" applyFill="1" applyBorder="1" applyAlignment="1" applyProtection="1">
      <alignment horizontal="right"/>
      <protection hidden="1" locked="0"/>
    </xf>
    <xf numFmtId="0" fontId="5" fillId="0" borderId="21" xfId="57" applyFont="1" applyFill="1" applyBorder="1" applyAlignment="1" applyProtection="1">
      <alignment horizontal="left"/>
      <protection hidden="1"/>
    </xf>
    <xf numFmtId="0" fontId="5" fillId="0" borderId="22" xfId="57" applyFont="1" applyFill="1" applyBorder="1" applyAlignment="1" applyProtection="1">
      <alignment horizontal="left"/>
      <protection hidden="1"/>
    </xf>
    <xf numFmtId="0" fontId="5" fillId="0" borderId="23" xfId="57" applyFont="1" applyFill="1" applyBorder="1" applyProtection="1">
      <alignment/>
      <protection hidden="1"/>
    </xf>
    <xf numFmtId="0" fontId="12" fillId="0" borderId="0" xfId="57" applyFont="1" applyFill="1" applyAlignment="1" applyProtection="1">
      <alignment horizontal="left"/>
      <protection hidden="1"/>
    </xf>
    <xf numFmtId="0" fontId="4" fillId="0" borderId="0" xfId="57" applyFont="1" applyFill="1" applyAlignment="1" applyProtection="1">
      <alignment/>
      <protection hidden="1"/>
    </xf>
    <xf numFmtId="0" fontId="13" fillId="0" borderId="0" xfId="57" applyFont="1" applyFill="1" applyBorder="1" applyProtection="1">
      <alignment/>
      <protection hidden="1"/>
    </xf>
    <xf numFmtId="185" fontId="13" fillId="0" borderId="0" xfId="42" applyNumberFormat="1" applyFont="1" applyFill="1" applyBorder="1" applyAlignment="1" applyProtection="1">
      <alignment/>
      <protection hidden="1"/>
    </xf>
    <xf numFmtId="0" fontId="4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 applyProtection="1">
      <alignment/>
      <protection hidden="1"/>
    </xf>
    <xf numFmtId="185" fontId="5" fillId="0" borderId="0" xfId="42" applyNumberFormat="1" applyFont="1" applyFill="1" applyBorder="1" applyAlignment="1" applyProtection="1">
      <alignment horizontal="right"/>
      <protection hidden="1"/>
    </xf>
    <xf numFmtId="182" fontId="5" fillId="0" borderId="14" xfId="0" applyNumberFormat="1" applyFont="1" applyFill="1" applyBorder="1" applyAlignment="1" applyProtection="1">
      <alignment horizontal="right"/>
      <protection hidden="1"/>
    </xf>
    <xf numFmtId="0" fontId="14" fillId="0" borderId="0" xfId="52" applyNumberFormat="1" applyFont="1" applyFill="1" applyBorder="1" applyAlignment="1" applyProtection="1">
      <alignment horizontal="center"/>
      <protection hidden="1"/>
    </xf>
    <xf numFmtId="181" fontId="5" fillId="33" borderId="14" xfId="0" applyNumberFormat="1" applyFont="1" applyFill="1" applyBorder="1" applyAlignment="1" applyProtection="1">
      <alignment wrapText="1"/>
      <protection hidden="1"/>
    </xf>
    <xf numFmtId="182" fontId="8" fillId="0" borderId="14" xfId="0" applyNumberFormat="1" applyFont="1" applyFill="1" applyBorder="1" applyAlignment="1" applyProtection="1">
      <alignment horizontal="right"/>
      <protection hidden="1"/>
    </xf>
    <xf numFmtId="49" fontId="17" fillId="0" borderId="0" xfId="0" applyNumberFormat="1" applyFont="1" applyFill="1" applyAlignment="1" applyProtection="1">
      <alignment horizontal="right"/>
      <protection hidden="1"/>
    </xf>
    <xf numFmtId="0" fontId="7" fillId="0" borderId="13" xfId="0" applyFont="1" applyFill="1" applyBorder="1" applyAlignment="1" applyProtection="1">
      <alignment horizontal="center" wrapText="1"/>
      <protection hidden="1"/>
    </xf>
    <xf numFmtId="0" fontId="18" fillId="0" borderId="14" xfId="0" applyFont="1" applyFill="1" applyBorder="1" applyAlignment="1" applyProtection="1">
      <alignment horizontal="center"/>
      <protection hidden="1"/>
    </xf>
    <xf numFmtId="0" fontId="18" fillId="0" borderId="0" xfId="0" applyFont="1" applyFill="1" applyAlignment="1" applyProtection="1">
      <alignment/>
      <protection hidden="1"/>
    </xf>
    <xf numFmtId="0" fontId="9" fillId="0" borderId="24" xfId="0" applyFont="1" applyFill="1" applyBorder="1" applyAlignment="1" applyProtection="1">
      <alignment horizontal="left"/>
      <protection hidden="1"/>
    </xf>
    <xf numFmtId="0" fontId="8" fillId="0" borderId="0" xfId="0" applyFont="1" applyFill="1" applyAlignment="1">
      <alignment/>
    </xf>
    <xf numFmtId="0" fontId="3" fillId="33" borderId="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right" wrapText="1"/>
    </xf>
    <xf numFmtId="0" fontId="9" fillId="0" borderId="25" xfId="0" applyFont="1" applyFill="1" applyBorder="1" applyAlignment="1">
      <alignment horizontal="right" wrapText="1"/>
    </xf>
    <xf numFmtId="0" fontId="9" fillId="0" borderId="19" xfId="0" applyFont="1" applyFill="1" applyBorder="1" applyAlignment="1">
      <alignment horizontal="right" wrapText="1"/>
    </xf>
    <xf numFmtId="0" fontId="5" fillId="0" borderId="19" xfId="0" applyFont="1" applyFill="1" applyBorder="1" applyAlignment="1">
      <alignment horizontal="right" wrapText="1"/>
    </xf>
    <xf numFmtId="0" fontId="9" fillId="33" borderId="19" xfId="0" applyFont="1" applyFill="1" applyBorder="1" applyAlignment="1">
      <alignment horizontal="right" wrapText="1"/>
    </xf>
    <xf numFmtId="182" fontId="9" fillId="33" borderId="19" xfId="0" applyNumberFormat="1" applyFont="1" applyFill="1" applyBorder="1" applyAlignment="1">
      <alignment horizontal="right" wrapText="1"/>
    </xf>
    <xf numFmtId="182" fontId="9" fillId="33" borderId="26" xfId="0" applyNumberFormat="1" applyFont="1" applyFill="1" applyBorder="1" applyAlignment="1">
      <alignment horizontal="right" wrapText="1"/>
    </xf>
    <xf numFmtId="177" fontId="9" fillId="33" borderId="26" xfId="0" applyNumberFormat="1" applyFont="1" applyFill="1" applyBorder="1" applyAlignment="1">
      <alignment horizontal="right" wrapText="1"/>
    </xf>
    <xf numFmtId="0" fontId="7" fillId="0" borderId="27" xfId="0" applyFont="1" applyFill="1" applyBorder="1" applyAlignment="1">
      <alignment horizontal="center" wrapText="1"/>
    </xf>
    <xf numFmtId="0" fontId="13" fillId="0" borderId="28" xfId="0" applyFont="1" applyFill="1" applyBorder="1" applyAlignment="1">
      <alignment horizontal="left" wrapText="1"/>
    </xf>
    <xf numFmtId="0" fontId="13" fillId="0" borderId="29" xfId="0" applyFont="1" applyFill="1" applyBorder="1" applyAlignment="1">
      <alignment horizontal="left" wrapText="1"/>
    </xf>
    <xf numFmtId="0" fontId="12" fillId="0" borderId="29" xfId="0" applyFont="1" applyFill="1" applyBorder="1" applyAlignment="1">
      <alignment horizontal="left" wrapText="1"/>
    </xf>
    <xf numFmtId="0" fontId="13" fillId="33" borderId="29" xfId="0" applyFont="1" applyFill="1" applyBorder="1" applyAlignment="1">
      <alignment horizontal="left" wrapText="1"/>
    </xf>
    <xf numFmtId="0" fontId="13" fillId="33" borderId="30" xfId="0" applyFont="1" applyFill="1" applyBorder="1" applyAlignment="1">
      <alignment horizontal="left" wrapText="1"/>
    </xf>
    <xf numFmtId="0" fontId="21" fillId="0" borderId="0" xfId="0" applyFont="1" applyFill="1" applyAlignment="1" applyProtection="1">
      <alignment horizontal="center"/>
      <protection hidden="1"/>
    </xf>
    <xf numFmtId="0" fontId="22" fillId="0" borderId="14" xfId="57" applyFont="1" applyFill="1" applyBorder="1" applyAlignment="1" applyProtection="1">
      <alignment horizontal="center" wrapText="1"/>
      <protection hidden="1"/>
    </xf>
    <xf numFmtId="185" fontId="22" fillId="0" borderId="14" xfId="42" applyNumberFormat="1" applyFont="1" applyFill="1" applyBorder="1" applyAlignment="1" applyProtection="1">
      <alignment horizontal="center"/>
      <protection hidden="1"/>
    </xf>
    <xf numFmtId="0" fontId="7" fillId="0" borderId="0" xfId="57" applyFont="1" applyFill="1" applyBorder="1" applyProtection="1">
      <alignment/>
      <protection hidden="1"/>
    </xf>
    <xf numFmtId="0" fontId="7" fillId="0" borderId="0" xfId="57" applyFont="1" applyFill="1" applyProtection="1">
      <alignment/>
      <protection hidden="1"/>
    </xf>
    <xf numFmtId="0" fontId="12" fillId="0" borderId="0" xfId="0" applyFont="1" applyFill="1" applyBorder="1" applyAlignment="1" applyProtection="1">
      <alignment/>
      <protection hidden="1"/>
    </xf>
    <xf numFmtId="181" fontId="12" fillId="0" borderId="0" xfId="0" applyNumberFormat="1" applyFont="1" applyFill="1" applyBorder="1" applyAlignment="1" applyProtection="1">
      <alignment/>
      <protection hidden="1"/>
    </xf>
    <xf numFmtId="185" fontId="12" fillId="0" borderId="0" xfId="42" applyNumberFormat="1" applyFont="1" applyFill="1" applyBorder="1" applyAlignment="1" applyProtection="1">
      <alignment horizontal="right"/>
      <protection hidden="1"/>
    </xf>
    <xf numFmtId="0" fontId="12" fillId="0" borderId="0" xfId="0" applyFont="1" applyFill="1" applyAlignment="1">
      <alignment horizontal="right"/>
    </xf>
    <xf numFmtId="0" fontId="16" fillId="0" borderId="0" xfId="52" applyNumberFormat="1" applyFont="1" applyFill="1" applyBorder="1" applyAlignment="1" applyProtection="1">
      <alignment horizontal="center"/>
      <protection hidden="1"/>
    </xf>
    <xf numFmtId="0" fontId="8" fillId="0" borderId="31" xfId="0" applyNumberFormat="1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center"/>
      <protection hidden="1"/>
    </xf>
    <xf numFmtId="180" fontId="8" fillId="0" borderId="32" xfId="0" applyNumberFormat="1" applyFont="1" applyFill="1" applyBorder="1" applyAlignment="1" applyProtection="1">
      <alignment horizontal="center"/>
      <protection hidden="1"/>
    </xf>
    <xf numFmtId="0" fontId="9" fillId="0" borderId="14" xfId="0" applyFont="1" applyFill="1" applyBorder="1" applyAlignment="1" applyProtection="1">
      <alignment horizontal="center" vertical="center" wrapText="1"/>
      <protection hidden="1"/>
    </xf>
    <xf numFmtId="0" fontId="9" fillId="0" borderId="14" xfId="0" applyFont="1" applyFill="1" applyBorder="1" applyAlignment="1" applyProtection="1">
      <alignment horizont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181" fontId="8" fillId="0" borderId="11" xfId="0" applyNumberFormat="1" applyFont="1" applyFill="1" applyBorder="1" applyAlignment="1" applyProtection="1">
      <alignment horizontal="right"/>
      <protection hidden="1"/>
    </xf>
    <xf numFmtId="181" fontId="8" fillId="0" borderId="12" xfId="0" applyNumberFormat="1" applyFont="1" applyFill="1" applyBorder="1" applyAlignment="1" applyProtection="1">
      <alignment horizontal="right"/>
      <protection hidden="1"/>
    </xf>
    <xf numFmtId="181" fontId="9" fillId="0" borderId="14" xfId="0" applyNumberFormat="1" applyFont="1" applyFill="1" applyBorder="1" applyAlignment="1" applyProtection="1">
      <alignment horizontal="left"/>
      <protection hidden="1"/>
    </xf>
    <xf numFmtId="181" fontId="8" fillId="0" borderId="14" xfId="0" applyNumberFormat="1" applyFont="1" applyFill="1" applyBorder="1" applyAlignment="1" applyProtection="1">
      <alignment horizontal="right"/>
      <protection hidden="1"/>
    </xf>
    <xf numFmtId="181" fontId="8" fillId="0" borderId="14" xfId="0" applyNumberFormat="1" applyFont="1" applyFill="1" applyBorder="1" applyAlignment="1" applyProtection="1">
      <alignment horizontal="left"/>
      <protection hidden="1"/>
    </xf>
    <xf numFmtId="181" fontId="5" fillId="0" borderId="17" xfId="0" applyNumberFormat="1" applyFont="1" applyFill="1" applyBorder="1" applyAlignment="1" applyProtection="1">
      <alignment horizontal="right"/>
      <protection hidden="1" locked="0"/>
    </xf>
    <xf numFmtId="181" fontId="5" fillId="0" borderId="13" xfId="0" applyNumberFormat="1" applyFont="1" applyFill="1" applyBorder="1" applyAlignment="1" applyProtection="1">
      <alignment horizontal="right"/>
      <protection hidden="1" locked="0"/>
    </xf>
    <xf numFmtId="0" fontId="14" fillId="0" borderId="0" xfId="52" applyNumberFormat="1" applyFont="1" applyFill="1" applyBorder="1" applyAlignment="1" applyProtection="1">
      <alignment horizontal="center"/>
      <protection hidden="1"/>
    </xf>
    <xf numFmtId="0" fontId="15" fillId="0" borderId="31" xfId="0" applyFont="1" applyFill="1" applyBorder="1" applyAlignment="1" applyProtection="1">
      <alignment horizontal="center"/>
      <protection hidden="1"/>
    </xf>
    <xf numFmtId="0" fontId="9" fillId="0" borderId="14" xfId="0" applyFont="1" applyFill="1" applyBorder="1" applyAlignment="1" applyProtection="1">
      <alignment/>
      <protection hidden="1"/>
    </xf>
    <xf numFmtId="0" fontId="18" fillId="0" borderId="14" xfId="0" applyFont="1" applyFill="1" applyBorder="1" applyAlignment="1" applyProtection="1">
      <alignment horizontal="center"/>
      <protection hidden="1"/>
    </xf>
    <xf numFmtId="0" fontId="8" fillId="0" borderId="14" xfId="0" applyFont="1" applyFill="1" applyBorder="1" applyAlignment="1" applyProtection="1">
      <alignment horizontal="left" wrapText="1"/>
      <protection hidden="1"/>
    </xf>
    <xf numFmtId="0" fontId="8" fillId="0" borderId="14" xfId="0" applyFont="1" applyFill="1" applyBorder="1" applyAlignment="1" applyProtection="1">
      <alignment horizontal="right" wrapText="1"/>
      <protection hidden="1"/>
    </xf>
    <xf numFmtId="0" fontId="5" fillId="0" borderId="17" xfId="0" applyFont="1" applyFill="1" applyBorder="1" applyAlignment="1" applyProtection="1">
      <alignment horizontal="center"/>
      <protection hidden="1"/>
    </xf>
    <xf numFmtId="0" fontId="5" fillId="0" borderId="13" xfId="0" applyFont="1" applyFill="1" applyBorder="1" applyAlignment="1" applyProtection="1">
      <alignment horizontal="center"/>
      <protection hidden="1"/>
    </xf>
    <xf numFmtId="0" fontId="5" fillId="0" borderId="17" xfId="0" applyFont="1" applyFill="1" applyBorder="1" applyAlignment="1" applyProtection="1">
      <alignment horizontal="left"/>
      <protection hidden="1"/>
    </xf>
    <xf numFmtId="0" fontId="5" fillId="0" borderId="13" xfId="0" applyFont="1" applyFill="1" applyBorder="1" applyAlignment="1" applyProtection="1">
      <alignment horizontal="left"/>
      <protection hidden="1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justify" vertical="center" wrapText="1"/>
    </xf>
    <xf numFmtId="186" fontId="5" fillId="0" borderId="14" xfId="42" applyNumberFormat="1" applyFont="1" applyFill="1" applyBorder="1" applyAlignment="1" applyProtection="1">
      <alignment horizontal="center" wrapText="1"/>
      <protection hidden="1"/>
    </xf>
    <xf numFmtId="49" fontId="8" fillId="0" borderId="14" xfId="57" applyNumberFormat="1" applyFont="1" applyFill="1" applyBorder="1" applyAlignment="1" applyProtection="1">
      <alignment horizontal="left" vertical="center"/>
      <protection hidden="1"/>
    </xf>
    <xf numFmtId="0" fontId="20" fillId="0" borderId="0" xfId="52" applyNumberFormat="1" applyFont="1" applyFill="1" applyBorder="1" applyAlignment="1" applyProtection="1">
      <alignment horizontal="center"/>
      <protection hidden="1"/>
    </xf>
    <xf numFmtId="0" fontId="19" fillId="0" borderId="31" xfId="0" applyFont="1" applyFill="1" applyBorder="1" applyAlignment="1" applyProtection="1">
      <alignment horizontal="center"/>
      <protection hidden="1"/>
    </xf>
    <xf numFmtId="0" fontId="19" fillId="0" borderId="32" xfId="0" applyFont="1" applyFill="1" applyBorder="1" applyAlignment="1" applyProtection="1">
      <alignment horizontal="center"/>
      <protection hidden="1"/>
    </xf>
    <xf numFmtId="180" fontId="19" fillId="0" borderId="32" xfId="0" applyNumberFormat="1" applyFont="1" applyFill="1" applyBorder="1" applyAlignment="1" applyProtection="1">
      <alignment horizontal="center"/>
      <protection hidden="1"/>
    </xf>
    <xf numFmtId="49" fontId="5" fillId="0" borderId="14" xfId="57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57" applyFont="1" applyFill="1" applyBorder="1" applyAlignment="1" applyProtection="1">
      <alignment horizontal="center" wrapText="1"/>
      <protection hidden="1"/>
    </xf>
    <xf numFmtId="185" fontId="5" fillId="0" borderId="14" xfId="42" applyNumberFormat="1" applyFont="1" applyFill="1" applyBorder="1" applyAlignment="1" applyProtection="1">
      <alignment horizontal="center" wrapText="1"/>
      <protection hidden="1"/>
    </xf>
    <xf numFmtId="185" fontId="5" fillId="0" borderId="14" xfId="42" applyNumberFormat="1" applyFont="1" applyFill="1" applyBorder="1" applyAlignment="1" applyProtection="1">
      <alignment horizontal="center"/>
      <protection hidden="1"/>
    </xf>
    <xf numFmtId="0" fontId="9" fillId="0" borderId="14" xfId="57" applyFont="1" applyFill="1" applyBorder="1" applyAlignment="1" applyProtection="1">
      <alignment horizontal="left" vertical="center" wrapText="1"/>
      <protection hidden="1"/>
    </xf>
    <xf numFmtId="0" fontId="5" fillId="0" borderId="0" xfId="57" applyFont="1" applyFill="1" applyBorder="1" applyProtection="1">
      <alignment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22" fillId="0" borderId="14" xfId="57" applyFont="1" applyFill="1" applyBorder="1" applyAlignment="1" applyProtection="1">
      <alignment horizontal="center"/>
      <protection hidden="1"/>
    </xf>
    <xf numFmtId="49" fontId="9" fillId="0" borderId="14" xfId="57" applyNumberFormat="1" applyFont="1" applyFill="1" applyBorder="1" applyAlignment="1" applyProtection="1">
      <alignment horizontal="left" vertical="center"/>
      <protection hidden="1"/>
    </xf>
    <xf numFmtId="49" fontId="8" fillId="0" borderId="33" xfId="57" applyNumberFormat="1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Alignment="1" applyProtection="1">
      <alignment/>
      <protection hidden="1"/>
    </xf>
    <xf numFmtId="181" fontId="9" fillId="0" borderId="11" xfId="0" applyNumberFormat="1" applyFont="1" applyFill="1" applyBorder="1" applyAlignment="1" applyProtection="1">
      <alignment horizontal="left"/>
      <protection hidden="1"/>
    </xf>
    <xf numFmtId="182" fontId="5" fillId="0" borderId="17" xfId="0" applyNumberFormat="1" applyFont="1" applyFill="1" applyBorder="1" applyAlignment="1" applyProtection="1">
      <alignment/>
      <protection hidden="1"/>
    </xf>
    <xf numFmtId="182" fontId="9" fillId="0" borderId="18" xfId="0" applyNumberFormat="1" applyFont="1" applyFill="1" applyBorder="1" applyAlignment="1" applyProtection="1">
      <alignment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sobkap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2"/>
  <sheetViews>
    <sheetView tabSelected="1" zoomScalePageLayoutView="0" workbookViewId="0" topLeftCell="A43">
      <selection activeCell="D50" sqref="D50"/>
    </sheetView>
  </sheetViews>
  <sheetFormatPr defaultColWidth="9.140625" defaultRowHeight="12.75"/>
  <cols>
    <col min="1" max="1" width="5.00390625" style="12" customWidth="1"/>
    <col min="2" max="2" width="33.00390625" style="10" customWidth="1"/>
    <col min="3" max="3" width="4.57421875" style="10" customWidth="1"/>
    <col min="4" max="4" width="10.421875" style="10" customWidth="1"/>
    <col min="5" max="5" width="10.57421875" style="10" customWidth="1"/>
    <col min="6" max="6" width="1.8515625" style="66" customWidth="1"/>
    <col min="7" max="7" width="3.57421875" style="10" customWidth="1"/>
    <col min="8" max="8" width="33.8515625" style="19" customWidth="1"/>
    <col min="9" max="9" width="4.57421875" style="19" customWidth="1"/>
    <col min="10" max="11" width="10.421875" style="10" customWidth="1"/>
    <col min="12" max="12" width="9.140625" style="10" customWidth="1"/>
    <col min="13" max="13" width="8.140625" style="10" customWidth="1"/>
    <col min="14" max="16384" width="9.140625" style="10" customWidth="1"/>
  </cols>
  <sheetData>
    <row r="2" spans="1:14" s="6" customFormat="1" ht="29.25" customHeight="1">
      <c r="A2" s="194" t="s">
        <v>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M2" s="7"/>
      <c r="N2" s="8"/>
    </row>
    <row r="3" spans="1:11" ht="21.75" customHeight="1">
      <c r="A3" s="9" t="s">
        <v>1</v>
      </c>
      <c r="B3" s="195" t="s">
        <v>127</v>
      </c>
      <c r="C3" s="195"/>
      <c r="D3" s="195"/>
      <c r="E3" s="195"/>
      <c r="F3" s="195"/>
      <c r="G3" s="195"/>
      <c r="H3" s="195"/>
      <c r="I3" s="195"/>
      <c r="J3" s="195"/>
      <c r="K3" s="195"/>
    </row>
    <row r="4" spans="1:11" ht="21.75" customHeight="1">
      <c r="A4" s="9" t="s">
        <v>2</v>
      </c>
      <c r="B4" s="196" t="s">
        <v>132</v>
      </c>
      <c r="C4" s="196"/>
      <c r="D4" s="196"/>
      <c r="E4" s="196"/>
      <c r="F4" s="196"/>
      <c r="G4" s="196"/>
      <c r="H4" s="196"/>
      <c r="I4" s="196"/>
      <c r="J4" s="196"/>
      <c r="K4" s="196"/>
    </row>
    <row r="5" spans="1:11" ht="18.75" customHeight="1">
      <c r="A5" s="11" t="s">
        <v>3</v>
      </c>
      <c r="B5" s="197" t="s">
        <v>124</v>
      </c>
      <c r="C5" s="197"/>
      <c r="D5" s="197"/>
      <c r="E5" s="197"/>
      <c r="F5" s="197"/>
      <c r="G5" s="197"/>
      <c r="H5" s="197"/>
      <c r="I5" s="197"/>
      <c r="J5" s="197"/>
      <c r="K5" s="197"/>
    </row>
    <row r="6" spans="2:11" ht="18.75" customHeight="1">
      <c r="B6" s="13"/>
      <c r="C6" s="13"/>
      <c r="D6" s="13"/>
      <c r="E6" s="13"/>
      <c r="F6" s="13"/>
      <c r="G6" s="13"/>
      <c r="H6" s="13"/>
      <c r="I6" s="13" t="s">
        <v>4</v>
      </c>
      <c r="J6" s="13"/>
      <c r="K6" s="13"/>
    </row>
    <row r="7" spans="1:11" ht="12.75" customHeight="1">
      <c r="A7" s="198" t="s">
        <v>5</v>
      </c>
      <c r="B7" s="198"/>
      <c r="C7" s="198"/>
      <c r="D7" s="198"/>
      <c r="E7" s="198"/>
      <c r="F7" s="14"/>
      <c r="G7" s="199" t="s">
        <v>6</v>
      </c>
      <c r="H7" s="199"/>
      <c r="I7" s="199"/>
      <c r="J7" s="199"/>
      <c r="K7" s="199"/>
    </row>
    <row r="8" spans="1:11" s="19" customFormat="1" ht="12.75" customHeight="1">
      <c r="A8" s="200" t="s">
        <v>7</v>
      </c>
      <c r="B8" s="200"/>
      <c r="C8" s="201"/>
      <c r="D8" s="15" t="s">
        <v>8</v>
      </c>
      <c r="E8" s="16" t="s">
        <v>9</v>
      </c>
      <c r="F8" s="17"/>
      <c r="G8" s="200" t="s">
        <v>7</v>
      </c>
      <c r="H8" s="200"/>
      <c r="I8" s="201"/>
      <c r="J8" s="18" t="s">
        <v>8</v>
      </c>
      <c r="K8" s="16" t="s">
        <v>9</v>
      </c>
    </row>
    <row r="9" spans="1:15" s="19" customFormat="1" ht="32.25" customHeight="1">
      <c r="A9" s="200"/>
      <c r="B9" s="200"/>
      <c r="C9" s="201"/>
      <c r="D9" s="20" t="s">
        <v>10</v>
      </c>
      <c r="E9" s="20" t="s">
        <v>11</v>
      </c>
      <c r="F9" s="17"/>
      <c r="G9" s="200"/>
      <c r="H9" s="200"/>
      <c r="I9" s="201"/>
      <c r="J9" s="20" t="s">
        <v>10</v>
      </c>
      <c r="K9" s="20" t="s">
        <v>11</v>
      </c>
      <c r="M9" s="21"/>
      <c r="N9" s="21"/>
      <c r="O9" s="21"/>
    </row>
    <row r="10" spans="1:15" s="19" customFormat="1" ht="12.75" customHeight="1">
      <c r="A10" s="202"/>
      <c r="B10" s="202"/>
      <c r="C10" s="22"/>
      <c r="D10" s="22">
        <v>1</v>
      </c>
      <c r="E10" s="22">
        <v>2</v>
      </c>
      <c r="F10" s="17"/>
      <c r="G10" s="202"/>
      <c r="H10" s="202"/>
      <c r="I10" s="22"/>
      <c r="J10" s="22">
        <v>1</v>
      </c>
      <c r="K10" s="22">
        <v>2</v>
      </c>
      <c r="M10" s="21"/>
      <c r="N10" s="21"/>
      <c r="O10" s="21"/>
    </row>
    <row r="11" spans="1:15" ht="23.25" customHeight="1">
      <c r="A11" s="23" t="s">
        <v>12</v>
      </c>
      <c r="B11" s="24" t="s">
        <v>13</v>
      </c>
      <c r="C11" s="25"/>
      <c r="D11" s="163" t="s">
        <v>140</v>
      </c>
      <c r="E11" s="163" t="s">
        <v>140</v>
      </c>
      <c r="F11" s="27"/>
      <c r="G11" s="23" t="s">
        <v>12</v>
      </c>
      <c r="H11" s="28" t="s">
        <v>14</v>
      </c>
      <c r="I11" s="28"/>
      <c r="J11" s="29"/>
      <c r="K11" s="29"/>
      <c r="M11" s="21"/>
      <c r="N11" s="21"/>
      <c r="O11" s="21"/>
    </row>
    <row r="12" spans="1:15" ht="13.5">
      <c r="A12" s="23" t="s">
        <v>15</v>
      </c>
      <c r="B12" s="28" t="s">
        <v>16</v>
      </c>
      <c r="C12" s="28"/>
      <c r="D12" s="26"/>
      <c r="E12" s="26"/>
      <c r="F12" s="27"/>
      <c r="G12" s="30" t="s">
        <v>17</v>
      </c>
      <c r="H12" s="31" t="s">
        <v>18</v>
      </c>
      <c r="I12" s="31"/>
      <c r="J12" s="163" t="s">
        <v>140</v>
      </c>
      <c r="K12" s="163" t="s">
        <v>140</v>
      </c>
      <c r="M12" s="21"/>
      <c r="N12" s="21"/>
      <c r="O12" s="21"/>
    </row>
    <row r="13" spans="1:15" ht="13.5">
      <c r="A13" s="33" t="s">
        <v>19</v>
      </c>
      <c r="B13" s="31" t="s">
        <v>20</v>
      </c>
      <c r="C13" s="39"/>
      <c r="D13" s="40">
        <f>SUM(D12)</f>
        <v>0</v>
      </c>
      <c r="E13" s="40">
        <f>SUM(E12)</f>
        <v>0</v>
      </c>
      <c r="F13" s="37"/>
      <c r="G13" s="30" t="s">
        <v>148</v>
      </c>
      <c r="H13" s="31" t="s">
        <v>21</v>
      </c>
      <c r="I13" s="31"/>
      <c r="J13" s="41"/>
      <c r="K13" s="41"/>
      <c r="L13" s="42"/>
      <c r="M13" s="21"/>
      <c r="N13" s="21"/>
      <c r="O13" s="21"/>
    </row>
    <row r="14" spans="1:15" ht="13.5">
      <c r="A14" s="33" t="s">
        <v>22</v>
      </c>
      <c r="B14" s="31" t="s">
        <v>23</v>
      </c>
      <c r="C14" s="31"/>
      <c r="D14" s="33"/>
      <c r="E14" s="33"/>
      <c r="F14" s="37"/>
      <c r="G14" s="43">
        <v>1</v>
      </c>
      <c r="H14" s="36" t="s">
        <v>24</v>
      </c>
      <c r="I14" s="36"/>
      <c r="J14" s="29">
        <v>503</v>
      </c>
      <c r="K14" s="29">
        <v>769</v>
      </c>
      <c r="L14" s="44"/>
      <c r="M14" s="45"/>
      <c r="N14" s="21"/>
      <c r="O14" s="21"/>
    </row>
    <row r="15" spans="1:15" ht="13.5">
      <c r="A15" s="33"/>
      <c r="B15" s="36"/>
      <c r="C15" s="31"/>
      <c r="D15" s="41"/>
      <c r="E15" s="41"/>
      <c r="F15" s="37"/>
      <c r="G15" s="46" t="s">
        <v>149</v>
      </c>
      <c r="H15" s="47"/>
      <c r="I15" s="48"/>
      <c r="J15" s="49">
        <f>SUM(J14)</f>
        <v>503</v>
      </c>
      <c r="K15" s="49">
        <f>SUM(K14)</f>
        <v>769</v>
      </c>
      <c r="L15" s="44"/>
      <c r="M15" s="21"/>
      <c r="N15" s="21"/>
      <c r="O15" s="21"/>
    </row>
    <row r="16" spans="1:15" ht="27">
      <c r="A16" s="33">
        <v>1</v>
      </c>
      <c r="B16" s="36" t="s">
        <v>25</v>
      </c>
      <c r="C16" s="31"/>
      <c r="D16" s="41">
        <v>1</v>
      </c>
      <c r="E16" s="41">
        <v>3</v>
      </c>
      <c r="F16" s="37"/>
      <c r="G16" s="30" t="s">
        <v>29</v>
      </c>
      <c r="H16" s="31" t="s">
        <v>147</v>
      </c>
      <c r="I16" s="31"/>
      <c r="J16" s="163" t="s">
        <v>140</v>
      </c>
      <c r="K16" s="163" t="s">
        <v>140</v>
      </c>
      <c r="L16" s="44"/>
      <c r="M16" s="21"/>
      <c r="N16" s="21"/>
      <c r="O16" s="21"/>
    </row>
    <row r="17" spans="1:13" ht="13.5">
      <c r="A17" s="206" t="s">
        <v>27</v>
      </c>
      <c r="B17" s="206"/>
      <c r="C17" s="39"/>
      <c r="D17" s="40">
        <f>SUM(D15:D16)</f>
        <v>1</v>
      </c>
      <c r="E17" s="40">
        <f>SUM(E15:E16)</f>
        <v>3</v>
      </c>
      <c r="F17" s="37"/>
      <c r="G17" s="38" t="s">
        <v>150</v>
      </c>
      <c r="H17" s="31" t="s">
        <v>28</v>
      </c>
      <c r="I17" s="31"/>
      <c r="J17" s="163" t="s">
        <v>140</v>
      </c>
      <c r="K17" s="163" t="s">
        <v>140</v>
      </c>
      <c r="M17" s="21"/>
    </row>
    <row r="18" spans="1:13" ht="13.5">
      <c r="A18" s="33" t="s">
        <v>32</v>
      </c>
      <c r="B18" s="31"/>
      <c r="C18" s="31"/>
      <c r="D18" s="33">
        <f>D13+D17</f>
        <v>1</v>
      </c>
      <c r="E18" s="33">
        <f>E13+E17</f>
        <v>3</v>
      </c>
      <c r="F18" s="37"/>
      <c r="G18" s="51" t="s">
        <v>30</v>
      </c>
      <c r="H18" s="52"/>
      <c r="I18" s="52"/>
      <c r="J18" s="118">
        <v>503</v>
      </c>
      <c r="K18" s="118">
        <v>769</v>
      </c>
      <c r="M18" s="21"/>
    </row>
    <row r="19" spans="1:13" ht="13.5">
      <c r="A19" s="206"/>
      <c r="B19" s="206"/>
      <c r="C19" s="48"/>
      <c r="D19" s="40"/>
      <c r="E19" s="40"/>
      <c r="F19" s="37"/>
      <c r="G19" s="23" t="s">
        <v>15</v>
      </c>
      <c r="H19" s="28" t="s">
        <v>31</v>
      </c>
      <c r="I19" s="28"/>
      <c r="J19" s="41">
        <v>19</v>
      </c>
      <c r="K19" s="160" t="s">
        <v>140</v>
      </c>
      <c r="M19" s="21"/>
    </row>
    <row r="20" spans="1:11" ht="13.5">
      <c r="A20" s="46" t="s">
        <v>33</v>
      </c>
      <c r="B20" s="54" t="s">
        <v>35</v>
      </c>
      <c r="C20" s="31"/>
      <c r="D20" s="32"/>
      <c r="E20" s="32"/>
      <c r="F20" s="37"/>
      <c r="G20" s="51" t="s">
        <v>32</v>
      </c>
      <c r="H20" s="52"/>
      <c r="I20" s="52"/>
      <c r="J20" s="49">
        <f>J19</f>
        <v>19</v>
      </c>
      <c r="K20" s="160" t="s">
        <v>140</v>
      </c>
    </row>
    <row r="21" spans="1:11" ht="13.5">
      <c r="A21" s="207"/>
      <c r="B21" s="207"/>
      <c r="C21" s="52"/>
      <c r="D21" s="49"/>
      <c r="E21" s="49"/>
      <c r="F21" s="37"/>
      <c r="G21" s="23" t="s">
        <v>33</v>
      </c>
      <c r="H21" s="28" t="s">
        <v>34</v>
      </c>
      <c r="I21" s="28"/>
      <c r="J21" s="41"/>
      <c r="K21" s="41"/>
    </row>
    <row r="22" spans="1:11" ht="13.5">
      <c r="A22" s="33" t="s">
        <v>38</v>
      </c>
      <c r="B22" s="31" t="s">
        <v>39</v>
      </c>
      <c r="C22" s="48"/>
      <c r="D22" s="40"/>
      <c r="E22" s="40"/>
      <c r="F22" s="37"/>
      <c r="G22" s="43">
        <v>1</v>
      </c>
      <c r="H22" s="36" t="s">
        <v>37</v>
      </c>
      <c r="I22" s="36"/>
      <c r="J22" s="40">
        <v>4</v>
      </c>
      <c r="K22" s="40">
        <v>15</v>
      </c>
    </row>
    <row r="23" spans="1:11" ht="13.5">
      <c r="A23" s="33"/>
      <c r="B23" s="31"/>
      <c r="C23" s="31"/>
      <c r="D23" s="55"/>
      <c r="E23" s="55"/>
      <c r="F23" s="37"/>
      <c r="G23" s="43"/>
      <c r="H23" s="36" t="s">
        <v>36</v>
      </c>
      <c r="I23" s="36"/>
      <c r="J23" s="29">
        <v>4</v>
      </c>
      <c r="K23" s="29">
        <v>15</v>
      </c>
    </row>
    <row r="24" spans="1:11" ht="13.5">
      <c r="A24" s="43">
        <v>1</v>
      </c>
      <c r="B24" s="162" t="s">
        <v>146</v>
      </c>
      <c r="C24" s="36"/>
      <c r="D24" s="29">
        <v>3</v>
      </c>
      <c r="E24" s="29">
        <v>7</v>
      </c>
      <c r="F24" s="37"/>
      <c r="G24" s="43">
        <v>2</v>
      </c>
      <c r="H24" s="36" t="s">
        <v>40</v>
      </c>
      <c r="I24" s="36"/>
      <c r="J24" s="40">
        <f>J26+J28+J30</f>
        <v>59</v>
      </c>
      <c r="K24" s="40">
        <v>74</v>
      </c>
    </row>
    <row r="25" spans="1:11" ht="13.5">
      <c r="A25" s="206" t="s">
        <v>41</v>
      </c>
      <c r="B25" s="206"/>
      <c r="C25" s="48"/>
      <c r="D25" s="40">
        <f>SUM(0+0+0+D24)</f>
        <v>3</v>
      </c>
      <c r="E25" s="40">
        <f>SUM(0+0+0+E24)</f>
        <v>7</v>
      </c>
      <c r="F25" s="37"/>
      <c r="G25" s="43"/>
      <c r="H25" s="36" t="s">
        <v>36</v>
      </c>
      <c r="I25" s="36"/>
      <c r="J25" s="29">
        <v>59</v>
      </c>
      <c r="K25" s="29">
        <v>74</v>
      </c>
    </row>
    <row r="26" spans="1:11" ht="13.5">
      <c r="A26" s="33"/>
      <c r="B26" s="31"/>
      <c r="C26" s="31"/>
      <c r="D26" s="41"/>
      <c r="E26" s="41"/>
      <c r="F26" s="37"/>
      <c r="G26" s="43"/>
      <c r="H26" s="56" t="s">
        <v>42</v>
      </c>
      <c r="I26" s="56"/>
      <c r="J26" s="50">
        <v>7</v>
      </c>
      <c r="K26" s="160" t="s">
        <v>140</v>
      </c>
    </row>
    <row r="27" spans="1:11" ht="13.5">
      <c r="A27" s="203"/>
      <c r="B27" s="204"/>
      <c r="C27" s="48"/>
      <c r="D27" s="40"/>
      <c r="E27" s="40"/>
      <c r="F27" s="35"/>
      <c r="G27" s="43"/>
      <c r="H27" s="36" t="s">
        <v>36</v>
      </c>
      <c r="I27" s="36"/>
      <c r="J27" s="29">
        <v>7</v>
      </c>
      <c r="K27" s="160" t="s">
        <v>140</v>
      </c>
    </row>
    <row r="28" spans="1:11" ht="13.5">
      <c r="A28" s="33" t="s">
        <v>29</v>
      </c>
      <c r="B28" s="31" t="s">
        <v>44</v>
      </c>
      <c r="C28" s="31"/>
      <c r="D28" s="34"/>
      <c r="E28" s="34"/>
      <c r="F28" s="35"/>
      <c r="G28" s="43"/>
      <c r="H28" s="36" t="s">
        <v>151</v>
      </c>
      <c r="I28" s="36"/>
      <c r="J28" s="50">
        <v>4</v>
      </c>
      <c r="K28" s="160" t="s">
        <v>140</v>
      </c>
    </row>
    <row r="29" spans="1:11" ht="12.75">
      <c r="A29" s="43"/>
      <c r="B29" s="36" t="s">
        <v>45</v>
      </c>
      <c r="C29" s="36"/>
      <c r="D29" s="29">
        <v>88</v>
      </c>
      <c r="E29" s="119">
        <v>134</v>
      </c>
      <c r="F29" s="37"/>
      <c r="G29" s="43"/>
      <c r="H29" s="36" t="s">
        <v>36</v>
      </c>
      <c r="I29" s="36"/>
      <c r="J29" s="29">
        <v>4</v>
      </c>
      <c r="K29" s="160" t="s">
        <v>140</v>
      </c>
    </row>
    <row r="30" spans="1:11" ht="12.75">
      <c r="A30" s="43"/>
      <c r="B30" s="36" t="s">
        <v>46</v>
      </c>
      <c r="C30" s="36"/>
      <c r="D30" s="29">
        <v>493</v>
      </c>
      <c r="E30" s="119">
        <v>714</v>
      </c>
      <c r="F30" s="37"/>
      <c r="G30" s="43"/>
      <c r="H30" s="36" t="s">
        <v>47</v>
      </c>
      <c r="I30" s="36"/>
      <c r="J30" s="50">
        <v>48</v>
      </c>
      <c r="K30" s="50">
        <v>45</v>
      </c>
    </row>
    <row r="31" spans="1:11" ht="13.5">
      <c r="A31" s="203" t="s">
        <v>48</v>
      </c>
      <c r="B31" s="204"/>
      <c r="C31" s="48"/>
      <c r="D31" s="40">
        <f>SUM(D29:D30)</f>
        <v>581</v>
      </c>
      <c r="E31" s="40">
        <f>SUM(E29:E30)</f>
        <v>848</v>
      </c>
      <c r="F31" s="37"/>
      <c r="G31" s="43"/>
      <c r="H31" s="36" t="s">
        <v>36</v>
      </c>
      <c r="I31" s="36"/>
      <c r="J31" s="29">
        <v>48</v>
      </c>
      <c r="K31" s="29">
        <v>45</v>
      </c>
    </row>
    <row r="32" spans="1:11" ht="12.75">
      <c r="A32" s="23" t="s">
        <v>49</v>
      </c>
      <c r="B32" s="23"/>
      <c r="C32" s="23"/>
      <c r="D32" s="49">
        <f>SUM(D25+D27+D31)</f>
        <v>584</v>
      </c>
      <c r="E32" s="49">
        <f>SUM(E25+E27+E31)</f>
        <v>855</v>
      </c>
      <c r="F32" s="37"/>
      <c r="G32" s="51" t="s">
        <v>50</v>
      </c>
      <c r="H32" s="52"/>
      <c r="I32" s="52"/>
      <c r="J32" s="49"/>
      <c r="K32" s="49"/>
    </row>
    <row r="33" spans="1:11" ht="13.5">
      <c r="A33" s="23" t="s">
        <v>51</v>
      </c>
      <c r="B33" s="23" t="s">
        <v>52</v>
      </c>
      <c r="C33" s="23"/>
      <c r="D33" s="163" t="s">
        <v>140</v>
      </c>
      <c r="E33" s="163" t="s">
        <v>140</v>
      </c>
      <c r="F33" s="37"/>
      <c r="G33" s="41">
        <v>1</v>
      </c>
      <c r="H33" s="36" t="s">
        <v>36</v>
      </c>
      <c r="I33" s="36"/>
      <c r="J33" s="40">
        <f>J23+J25</f>
        <v>63</v>
      </c>
      <c r="K33" s="40">
        <f>K23+K25</f>
        <v>89</v>
      </c>
    </row>
    <row r="34" spans="1:11" ht="12.75">
      <c r="A34" s="57"/>
      <c r="B34" s="58"/>
      <c r="C34" s="58"/>
      <c r="D34" s="59"/>
      <c r="E34" s="59"/>
      <c r="F34" s="37"/>
      <c r="G34" s="60"/>
      <c r="H34" s="36"/>
      <c r="I34" s="36"/>
      <c r="J34" s="241"/>
      <c r="K34" s="241"/>
    </row>
    <row r="35" spans="1:11" ht="12.75">
      <c r="A35" s="61" t="s">
        <v>53</v>
      </c>
      <c r="B35" s="61"/>
      <c r="C35" s="61"/>
      <c r="D35" s="49">
        <v>585</v>
      </c>
      <c r="E35" s="49">
        <v>858</v>
      </c>
      <c r="F35" s="37"/>
      <c r="G35" s="205" t="s">
        <v>54</v>
      </c>
      <c r="H35" s="205"/>
      <c r="I35" s="240"/>
      <c r="J35" s="242">
        <f>J15+J20+J33</f>
        <v>585</v>
      </c>
      <c r="K35" s="242">
        <f>K15+K33</f>
        <v>858</v>
      </c>
    </row>
    <row r="36" spans="1:11" ht="12.75">
      <c r="A36" s="27"/>
      <c r="B36" s="62"/>
      <c r="C36" s="62"/>
      <c r="D36" s="63"/>
      <c r="E36" s="63"/>
      <c r="F36" s="37"/>
      <c r="G36" s="27"/>
      <c r="H36" s="62"/>
      <c r="I36" s="62"/>
      <c r="J36" s="63"/>
      <c r="K36" s="63"/>
    </row>
    <row r="37" spans="1:11" ht="12.75">
      <c r="A37" s="27"/>
      <c r="B37" s="62"/>
      <c r="C37" s="62"/>
      <c r="D37" s="63"/>
      <c r="E37" s="63"/>
      <c r="F37" s="37"/>
      <c r="G37" s="27"/>
      <c r="H37" s="62"/>
      <c r="I37" s="62"/>
      <c r="J37" s="63"/>
      <c r="K37" s="63"/>
    </row>
    <row r="38" spans="1:11" ht="12.75">
      <c r="A38" s="27"/>
      <c r="B38" s="62"/>
      <c r="C38" s="62"/>
      <c r="D38" s="63"/>
      <c r="E38" s="63"/>
      <c r="F38" s="37"/>
      <c r="G38" s="27"/>
      <c r="H38" s="62"/>
      <c r="I38" s="62"/>
      <c r="J38" s="63"/>
      <c r="K38" s="63"/>
    </row>
    <row r="39" spans="1:11" ht="12.75">
      <c r="A39" s="27"/>
      <c r="B39" s="62"/>
      <c r="C39" s="62"/>
      <c r="D39" s="63"/>
      <c r="E39" s="63"/>
      <c r="F39" s="37"/>
      <c r="G39" s="27"/>
      <c r="H39" s="62"/>
      <c r="I39" s="62"/>
      <c r="J39" s="63"/>
      <c r="K39" s="63"/>
    </row>
    <row r="40" spans="1:11" ht="12.75">
      <c r="A40" s="27"/>
      <c r="B40" s="62"/>
      <c r="C40" s="62"/>
      <c r="D40" s="63"/>
      <c r="E40" s="63"/>
      <c r="F40" s="37"/>
      <c r="G40" s="27"/>
      <c r="H40" s="62"/>
      <c r="I40" s="62"/>
      <c r="J40" s="63"/>
      <c r="K40" s="63"/>
    </row>
    <row r="41" spans="1:11" ht="15">
      <c r="A41" s="128" t="s">
        <v>130</v>
      </c>
      <c r="B41" s="129"/>
      <c r="C41" s="65"/>
      <c r="D41" s="122" t="s">
        <v>162</v>
      </c>
      <c r="E41" s="122"/>
      <c r="F41" s="123"/>
      <c r="G41" s="122"/>
      <c r="H41" s="124"/>
      <c r="I41" s="124"/>
      <c r="J41" s="124" t="s">
        <v>55</v>
      </c>
      <c r="K41" s="122"/>
    </row>
    <row r="42" spans="1:11" ht="15">
      <c r="A42" s="64"/>
      <c r="B42" s="65"/>
      <c r="C42" s="65"/>
      <c r="D42" s="133" t="s">
        <v>161</v>
      </c>
      <c r="E42" s="133"/>
      <c r="F42" s="191"/>
      <c r="G42" s="133"/>
      <c r="H42" s="134"/>
      <c r="I42" s="127"/>
      <c r="J42" s="127" t="s">
        <v>163</v>
      </c>
      <c r="K42" s="125"/>
    </row>
    <row r="43" spans="1:11" ht="15">
      <c r="A43" s="64"/>
      <c r="B43" s="65"/>
      <c r="C43" s="65"/>
      <c r="D43" s="66"/>
      <c r="E43" s="125"/>
      <c r="F43" s="126"/>
      <c r="G43" s="125"/>
      <c r="H43" s="127"/>
      <c r="I43" s="127"/>
      <c r="J43" s="127"/>
      <c r="K43" s="125"/>
    </row>
    <row r="44" spans="1:11" ht="15">
      <c r="A44" s="64"/>
      <c r="B44" s="65"/>
      <c r="C44" s="65"/>
      <c r="D44" s="66"/>
      <c r="E44" s="125"/>
      <c r="F44" s="126"/>
      <c r="G44" s="125"/>
      <c r="H44" s="127"/>
      <c r="I44" s="127"/>
      <c r="J44" s="127"/>
      <c r="K44" s="125"/>
    </row>
    <row r="45" spans="1:11" ht="12.75">
      <c r="A45" s="64"/>
      <c r="B45" s="65"/>
      <c r="C45" s="65"/>
      <c r="D45" s="66"/>
      <c r="E45" s="66"/>
      <c r="F45" s="37"/>
      <c r="G45" s="66"/>
      <c r="H45" s="13"/>
      <c r="I45" s="13"/>
      <c r="J45" s="13"/>
      <c r="K45" s="66"/>
    </row>
    <row r="46" spans="1:11" ht="15">
      <c r="A46" s="67"/>
      <c r="B46" s="156" t="s">
        <v>123</v>
      </c>
      <c r="C46" s="3"/>
      <c r="D46" s="67"/>
      <c r="E46" s="67"/>
      <c r="F46" s="37"/>
      <c r="G46" s="67"/>
      <c r="H46" s="67"/>
      <c r="I46" s="67"/>
      <c r="J46" s="67"/>
      <c r="K46" s="67"/>
    </row>
    <row r="47" spans="1:11" ht="13.5">
      <c r="A47" s="67"/>
      <c r="B47" s="67"/>
      <c r="C47" s="67"/>
      <c r="D47" s="67"/>
      <c r="E47" s="67"/>
      <c r="F47" s="35"/>
      <c r="G47" s="67"/>
      <c r="H47" s="67"/>
      <c r="I47" s="67"/>
      <c r="J47" s="67"/>
      <c r="K47" s="67"/>
    </row>
    <row r="48" spans="1:11" ht="14.25" customHeight="1">
      <c r="A48" s="67"/>
      <c r="B48" s="67"/>
      <c r="C48" s="67"/>
      <c r="D48" s="67"/>
      <c r="E48" s="67"/>
      <c r="F48" s="35"/>
      <c r="G48" s="67"/>
      <c r="H48" s="67"/>
      <c r="I48" s="67"/>
      <c r="J48" s="67"/>
      <c r="K48" s="67"/>
    </row>
    <row r="49" spans="1:11" ht="18.75" customHeight="1">
      <c r="A49" s="67"/>
      <c r="B49" s="151" t="s">
        <v>138</v>
      </c>
      <c r="C49" s="100"/>
      <c r="D49" s="104"/>
      <c r="E49" s="100"/>
      <c r="F49" s="100"/>
      <c r="G49" s="67"/>
      <c r="H49" s="67"/>
      <c r="I49" s="67"/>
      <c r="J49" s="67"/>
      <c r="K49" s="67"/>
    </row>
    <row r="50" spans="3:6" ht="13.5">
      <c r="C50" s="100"/>
      <c r="D50" s="143" t="s">
        <v>136</v>
      </c>
      <c r="E50" s="100"/>
      <c r="F50" s="100"/>
    </row>
    <row r="51" spans="2:6" ht="12.75">
      <c r="B51" s="103"/>
      <c r="C51" s="100"/>
      <c r="D51" s="104" t="s">
        <v>137</v>
      </c>
      <c r="E51" s="103"/>
      <c r="F51" s="100"/>
    </row>
    <row r="52" spans="2:6" ht="30" customHeight="1">
      <c r="B52" s="19"/>
      <c r="C52" s="19"/>
      <c r="F52" s="35"/>
    </row>
    <row r="53" spans="2:6" ht="12.75">
      <c r="B53" s="19"/>
      <c r="C53" s="19"/>
      <c r="F53" s="37"/>
    </row>
    <row r="54" spans="2:6" ht="12.75">
      <c r="B54" s="19"/>
      <c r="C54" s="19"/>
      <c r="F54" s="37"/>
    </row>
    <row r="55" spans="2:6" ht="12.75">
      <c r="B55" s="19"/>
      <c r="C55" s="19"/>
      <c r="F55" s="37"/>
    </row>
    <row r="56" spans="2:6" ht="12.75">
      <c r="B56" s="19"/>
      <c r="C56" s="19"/>
      <c r="F56" s="37"/>
    </row>
    <row r="57" spans="2:6" ht="12.75">
      <c r="B57" s="19"/>
      <c r="C57" s="19"/>
      <c r="F57" s="37"/>
    </row>
    <row r="58" spans="2:6" ht="12.75">
      <c r="B58" s="19"/>
      <c r="C58" s="19"/>
      <c r="F58" s="37"/>
    </row>
    <row r="59" spans="2:6" ht="16.5" customHeight="1">
      <c r="B59" s="19"/>
      <c r="C59" s="19"/>
      <c r="F59" s="37"/>
    </row>
    <row r="60" spans="2:6" ht="12.75">
      <c r="B60" s="19"/>
      <c r="C60" s="19"/>
      <c r="F60" s="37"/>
    </row>
    <row r="61" spans="2:6" ht="12.75">
      <c r="B61" s="19"/>
      <c r="C61" s="19"/>
      <c r="F61" s="37"/>
    </row>
    <row r="62" spans="2:6" ht="12.75">
      <c r="B62" s="19"/>
      <c r="C62" s="19"/>
      <c r="F62" s="37"/>
    </row>
    <row r="63" spans="2:6" ht="12.75">
      <c r="B63" s="19"/>
      <c r="C63" s="19"/>
      <c r="F63" s="37"/>
    </row>
    <row r="64" spans="2:6" ht="12.75">
      <c r="B64" s="19"/>
      <c r="C64" s="19"/>
      <c r="F64" s="37"/>
    </row>
    <row r="65" spans="2:6" ht="17.25" customHeight="1">
      <c r="B65" s="19"/>
      <c r="C65" s="19"/>
      <c r="F65" s="37"/>
    </row>
    <row r="66" spans="2:6" ht="12.75">
      <c r="B66" s="19"/>
      <c r="C66" s="19"/>
      <c r="F66" s="68"/>
    </row>
    <row r="67" spans="2:6" ht="12.75">
      <c r="B67" s="19"/>
      <c r="C67" s="19"/>
      <c r="F67" s="37"/>
    </row>
    <row r="68" spans="2:6" ht="12.75">
      <c r="B68" s="19"/>
      <c r="C68" s="19"/>
      <c r="F68" s="37"/>
    </row>
    <row r="69" spans="2:6" ht="12.75">
      <c r="B69" s="19"/>
      <c r="C69" s="19"/>
      <c r="F69" s="37"/>
    </row>
    <row r="70" spans="2:6" ht="17.25" customHeight="1">
      <c r="B70" s="19"/>
      <c r="C70" s="19"/>
      <c r="F70" s="37"/>
    </row>
    <row r="71" spans="2:6" ht="30.75" customHeight="1">
      <c r="B71" s="19"/>
      <c r="C71" s="19"/>
      <c r="F71" s="37"/>
    </row>
    <row r="72" spans="2:6" ht="12.75">
      <c r="B72" s="19"/>
      <c r="C72" s="19"/>
      <c r="F72" s="37"/>
    </row>
    <row r="73" spans="2:6" ht="12.75">
      <c r="B73" s="19"/>
      <c r="C73" s="19"/>
      <c r="F73" s="37"/>
    </row>
    <row r="74" spans="2:6" ht="12.75">
      <c r="B74" s="19"/>
      <c r="C74" s="19"/>
      <c r="F74" s="37"/>
    </row>
    <row r="75" spans="2:6" ht="12.75">
      <c r="B75" s="19"/>
      <c r="C75" s="19"/>
      <c r="F75" s="37"/>
    </row>
    <row r="76" spans="2:6" ht="12.75">
      <c r="B76" s="19"/>
      <c r="C76" s="19"/>
      <c r="F76" s="37"/>
    </row>
    <row r="77" spans="2:6" ht="12.75">
      <c r="B77" s="19"/>
      <c r="C77" s="19"/>
      <c r="F77" s="37"/>
    </row>
    <row r="78" spans="2:6" ht="12.75">
      <c r="B78" s="19"/>
      <c r="C78" s="19"/>
      <c r="F78" s="37"/>
    </row>
    <row r="79" spans="2:6" ht="12.75">
      <c r="B79" s="19"/>
      <c r="C79" s="19"/>
      <c r="F79" s="37"/>
    </row>
    <row r="80" spans="2:6" ht="12.75">
      <c r="B80" s="19"/>
      <c r="C80" s="19"/>
      <c r="F80" s="37"/>
    </row>
    <row r="81" spans="2:6" ht="12.75">
      <c r="B81" s="19"/>
      <c r="C81" s="19"/>
      <c r="F81" s="37"/>
    </row>
    <row r="82" spans="2:6" ht="12.75">
      <c r="B82" s="19"/>
      <c r="C82" s="19"/>
      <c r="F82" s="67"/>
    </row>
    <row r="83" spans="2:6" ht="12.75">
      <c r="B83" s="19"/>
      <c r="C83" s="19"/>
      <c r="F83" s="67"/>
    </row>
    <row r="84" spans="2:6" ht="12.75">
      <c r="B84" s="19"/>
      <c r="C84" s="19"/>
      <c r="F84" s="67"/>
    </row>
    <row r="85" spans="2:6" ht="12.75">
      <c r="B85" s="19"/>
      <c r="C85" s="19"/>
      <c r="F85" s="67"/>
    </row>
    <row r="86" spans="2:13" ht="13.5">
      <c r="B86" s="19"/>
      <c r="C86" s="19"/>
      <c r="F86" s="35"/>
      <c r="M86" s="69"/>
    </row>
    <row r="87" spans="2:6" ht="12.75">
      <c r="B87" s="19"/>
      <c r="C87" s="19"/>
      <c r="F87" s="37"/>
    </row>
    <row r="88" spans="2:13" ht="12.75">
      <c r="B88" s="19"/>
      <c r="C88" s="19"/>
      <c r="M88" s="70"/>
    </row>
    <row r="89" spans="2:3" ht="12.75">
      <c r="B89" s="19"/>
      <c r="C89" s="19"/>
    </row>
    <row r="90" spans="2:3" ht="12.75">
      <c r="B90" s="19"/>
      <c r="C90" s="19"/>
    </row>
    <row r="91" spans="2:3" ht="12.75">
      <c r="B91" s="19"/>
      <c r="C91" s="19"/>
    </row>
    <row r="92" spans="2:3" ht="12.75">
      <c r="B92" s="19"/>
      <c r="C92" s="19"/>
    </row>
    <row r="93" spans="2:3" ht="12.75">
      <c r="B93" s="19"/>
      <c r="C93" s="19"/>
    </row>
    <row r="94" spans="2:3" ht="12.75">
      <c r="B94" s="19"/>
      <c r="C94" s="19"/>
    </row>
    <row r="95" spans="2:3" ht="12.75">
      <c r="B95" s="19"/>
      <c r="C95" s="19"/>
    </row>
    <row r="96" spans="2:3" ht="12.75">
      <c r="B96" s="19"/>
      <c r="C96" s="19"/>
    </row>
    <row r="97" spans="2:3" ht="12.75">
      <c r="B97" s="19"/>
      <c r="C97" s="19"/>
    </row>
    <row r="98" spans="2:3" ht="12.75">
      <c r="B98" s="19"/>
      <c r="C98" s="19"/>
    </row>
    <row r="99" spans="2:3" ht="12.75">
      <c r="B99" s="19"/>
      <c r="C99" s="19"/>
    </row>
    <row r="100" spans="2:3" ht="12.75">
      <c r="B100" s="19"/>
      <c r="C100" s="19"/>
    </row>
    <row r="101" spans="2:3" ht="12.75">
      <c r="B101" s="19"/>
      <c r="C101" s="19"/>
    </row>
    <row r="102" spans="2:3" ht="12.75">
      <c r="B102" s="19"/>
      <c r="C102" s="19"/>
    </row>
    <row r="103" spans="2:3" ht="12.75">
      <c r="B103" s="19"/>
      <c r="C103" s="19"/>
    </row>
    <row r="104" spans="2:3" ht="12.75">
      <c r="B104" s="19"/>
      <c r="C104" s="19"/>
    </row>
    <row r="105" spans="2:3" ht="12.75">
      <c r="B105" s="19"/>
      <c r="C105" s="19"/>
    </row>
    <row r="106" spans="2:3" ht="12.75">
      <c r="B106" s="19"/>
      <c r="C106" s="19"/>
    </row>
    <row r="107" spans="2:3" ht="12.75">
      <c r="B107" s="19"/>
      <c r="C107" s="19"/>
    </row>
    <row r="108" spans="2:3" ht="12.75">
      <c r="B108" s="19"/>
      <c r="C108" s="19"/>
    </row>
    <row r="109" spans="2:3" ht="12.75">
      <c r="B109" s="19"/>
      <c r="C109" s="19"/>
    </row>
    <row r="110" spans="2:3" ht="12.75">
      <c r="B110" s="19"/>
      <c r="C110" s="19"/>
    </row>
    <row r="111" spans="2:3" ht="12.75">
      <c r="B111" s="19"/>
      <c r="C111" s="19"/>
    </row>
    <row r="112" spans="2:3" ht="12.75">
      <c r="B112" s="19"/>
      <c r="C112" s="19"/>
    </row>
    <row r="113" spans="2:3" ht="12.75">
      <c r="B113" s="19"/>
      <c r="C113" s="19"/>
    </row>
    <row r="114" spans="2:3" ht="12.75">
      <c r="B114" s="19"/>
      <c r="C114" s="19"/>
    </row>
    <row r="115" spans="2:3" ht="12.75">
      <c r="B115" s="19"/>
      <c r="C115" s="19"/>
    </row>
    <row r="116" spans="2:3" ht="12.75">
      <c r="B116" s="19"/>
      <c r="C116" s="19"/>
    </row>
    <row r="117" spans="2:3" ht="12.75">
      <c r="B117" s="19"/>
      <c r="C117" s="19"/>
    </row>
    <row r="118" spans="2:3" ht="12.75">
      <c r="B118" s="19"/>
      <c r="C118" s="19"/>
    </row>
    <row r="119" spans="2:3" ht="12.75">
      <c r="B119" s="19"/>
      <c r="C119" s="19"/>
    </row>
    <row r="120" spans="2:3" ht="12.75">
      <c r="B120" s="19"/>
      <c r="C120" s="19"/>
    </row>
    <row r="121" spans="2:3" ht="12.75">
      <c r="B121" s="19"/>
      <c r="C121" s="19"/>
    </row>
    <row r="122" spans="2:3" ht="12.75">
      <c r="B122" s="19"/>
      <c r="C122" s="19"/>
    </row>
    <row r="123" spans="2:3" ht="12.75">
      <c r="B123" s="19"/>
      <c r="C123" s="19"/>
    </row>
    <row r="124" spans="2:3" ht="12.75">
      <c r="B124" s="19"/>
      <c r="C124" s="19"/>
    </row>
    <row r="125" spans="2:3" ht="12.75">
      <c r="B125" s="19"/>
      <c r="C125" s="19"/>
    </row>
    <row r="126" spans="2:3" ht="12.75">
      <c r="B126" s="19"/>
      <c r="C126" s="19"/>
    </row>
    <row r="127" spans="2:3" ht="12.75">
      <c r="B127" s="19"/>
      <c r="C127" s="19"/>
    </row>
    <row r="128" spans="2:3" ht="12.75">
      <c r="B128" s="19"/>
      <c r="C128" s="19"/>
    </row>
    <row r="129" spans="2:3" ht="12.75">
      <c r="B129" s="19"/>
      <c r="C129" s="19"/>
    </row>
    <row r="130" spans="2:3" ht="12.75">
      <c r="B130" s="19"/>
      <c r="C130" s="19"/>
    </row>
    <row r="131" spans="2:3" ht="12.75">
      <c r="B131" s="19"/>
      <c r="C131" s="19"/>
    </row>
    <row r="132" spans="2:3" ht="12.75">
      <c r="B132" s="19"/>
      <c r="C132" s="19"/>
    </row>
    <row r="133" spans="2:3" ht="12.75">
      <c r="B133" s="19"/>
      <c r="C133" s="19"/>
    </row>
    <row r="134" spans="2:3" ht="12.75">
      <c r="B134" s="19"/>
      <c r="C134" s="19"/>
    </row>
    <row r="135" spans="2:3" ht="12.75">
      <c r="B135" s="19"/>
      <c r="C135" s="19"/>
    </row>
    <row r="136" spans="2:3" ht="12.75">
      <c r="B136" s="19"/>
      <c r="C136" s="19"/>
    </row>
    <row r="137" spans="2:3" ht="12.75">
      <c r="B137" s="19"/>
      <c r="C137" s="19"/>
    </row>
    <row r="138" spans="2:3" ht="12.75">
      <c r="B138" s="19"/>
      <c r="C138" s="19"/>
    </row>
    <row r="139" spans="2:3" ht="12.75">
      <c r="B139" s="19"/>
      <c r="C139" s="19"/>
    </row>
    <row r="140" spans="2:3" ht="12.75">
      <c r="B140" s="19"/>
      <c r="C140" s="19"/>
    </row>
    <row r="141" spans="2:3" ht="12.75">
      <c r="B141" s="19"/>
      <c r="C141" s="19"/>
    </row>
    <row r="142" spans="2:3" ht="12.75">
      <c r="B142" s="19"/>
      <c r="C142" s="19"/>
    </row>
    <row r="143" spans="2:3" ht="12.75">
      <c r="B143" s="19"/>
      <c r="C143" s="19"/>
    </row>
    <row r="144" spans="2:3" ht="12.75">
      <c r="B144" s="19"/>
      <c r="C144" s="19"/>
    </row>
    <row r="145" spans="2:3" ht="12.75">
      <c r="B145" s="19"/>
      <c r="C145" s="19"/>
    </row>
    <row r="146" spans="2:3" ht="12.75">
      <c r="B146" s="19"/>
      <c r="C146" s="19"/>
    </row>
    <row r="147" spans="2:3" ht="12.75">
      <c r="B147" s="19"/>
      <c r="C147" s="19"/>
    </row>
    <row r="148" spans="2:3" ht="12.75">
      <c r="B148" s="19"/>
      <c r="C148" s="19"/>
    </row>
    <row r="149" spans="2:3" ht="12.75">
      <c r="B149" s="19"/>
      <c r="C149" s="19"/>
    </row>
    <row r="150" spans="2:3" ht="12.75">
      <c r="B150" s="19"/>
      <c r="C150" s="19"/>
    </row>
    <row r="151" spans="2:3" ht="12.75">
      <c r="B151" s="19"/>
      <c r="C151" s="19"/>
    </row>
    <row r="152" spans="2:3" ht="12.75">
      <c r="B152" s="19"/>
      <c r="C152" s="19"/>
    </row>
    <row r="153" spans="2:3" ht="12.75">
      <c r="B153" s="19"/>
      <c r="C153" s="19"/>
    </row>
    <row r="154" spans="2:3" ht="12.75">
      <c r="B154" s="19"/>
      <c r="C154" s="19"/>
    </row>
    <row r="155" spans="2:3" ht="12.75">
      <c r="B155" s="19"/>
      <c r="C155" s="19"/>
    </row>
    <row r="156" spans="2:3" ht="12.75">
      <c r="B156" s="19"/>
      <c r="C156" s="19"/>
    </row>
    <row r="157" spans="2:3" ht="12.75">
      <c r="B157" s="19"/>
      <c r="C157" s="19"/>
    </row>
    <row r="158" spans="2:3" ht="12.75">
      <c r="B158" s="19"/>
      <c r="C158" s="19"/>
    </row>
    <row r="159" spans="2:3" ht="12.75">
      <c r="B159" s="19"/>
      <c r="C159" s="19"/>
    </row>
    <row r="160" spans="2:3" ht="12.75">
      <c r="B160" s="19"/>
      <c r="C160" s="19"/>
    </row>
    <row r="161" spans="2:3" ht="12.75">
      <c r="B161" s="19"/>
      <c r="C161" s="19"/>
    </row>
    <row r="162" spans="2:3" ht="12.75">
      <c r="B162" s="19"/>
      <c r="C162" s="19"/>
    </row>
    <row r="163" spans="2:3" ht="12.75">
      <c r="B163" s="19"/>
      <c r="C163" s="19"/>
    </row>
    <row r="164" spans="2:3" ht="12.75">
      <c r="B164" s="19"/>
      <c r="C164" s="19"/>
    </row>
    <row r="165" spans="2:3" ht="12.75">
      <c r="B165" s="19"/>
      <c r="C165" s="19"/>
    </row>
    <row r="166" spans="2:3" ht="12.75">
      <c r="B166" s="19"/>
      <c r="C166" s="19"/>
    </row>
    <row r="167" spans="2:3" ht="12.75">
      <c r="B167" s="19"/>
      <c r="C167" s="19"/>
    </row>
    <row r="168" spans="2:3" ht="12.75">
      <c r="B168" s="19"/>
      <c r="C168" s="19"/>
    </row>
    <row r="169" spans="2:3" ht="12.75">
      <c r="B169" s="19"/>
      <c r="C169" s="19"/>
    </row>
    <row r="170" spans="2:3" ht="12.75">
      <c r="B170" s="19"/>
      <c r="C170" s="19"/>
    </row>
    <row r="171" spans="2:3" ht="12.75">
      <c r="B171" s="19"/>
      <c r="C171" s="19"/>
    </row>
    <row r="172" spans="2:3" ht="12.75">
      <c r="B172" s="19"/>
      <c r="C172" s="19"/>
    </row>
  </sheetData>
  <sheetProtection selectLockedCells="1" selectUnlockedCells="1"/>
  <mergeCells count="19">
    <mergeCell ref="A27:B27"/>
    <mergeCell ref="A31:B31"/>
    <mergeCell ref="G35:H35"/>
    <mergeCell ref="A17:B17"/>
    <mergeCell ref="A19:B19"/>
    <mergeCell ref="A21:B21"/>
    <mergeCell ref="A25:B25"/>
    <mergeCell ref="A8:B9"/>
    <mergeCell ref="C8:C9"/>
    <mergeCell ref="G8:H9"/>
    <mergeCell ref="I8:I9"/>
    <mergeCell ref="A10:B10"/>
    <mergeCell ref="G10:H10"/>
    <mergeCell ref="A2:K2"/>
    <mergeCell ref="B3:K3"/>
    <mergeCell ref="B4:K4"/>
    <mergeCell ref="B5:K5"/>
    <mergeCell ref="A7:E7"/>
    <mergeCell ref="G7:K7"/>
  </mergeCells>
  <printOptions horizontalCentered="1"/>
  <pageMargins left="0.19652777777777777" right="0" top="0.39375" bottom="0.39375" header="0.5118055555555555" footer="0.511805555555555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9">
      <selection activeCell="B26" sqref="B26"/>
    </sheetView>
  </sheetViews>
  <sheetFormatPr defaultColWidth="9.140625" defaultRowHeight="12.75"/>
  <cols>
    <col min="1" max="1" width="4.57421875" style="10" customWidth="1"/>
    <col min="2" max="2" width="31.8515625" style="10" customWidth="1"/>
    <col min="3" max="3" width="7.140625" style="10" customWidth="1"/>
    <col min="4" max="4" width="7.57421875" style="10" customWidth="1"/>
    <col min="5" max="5" width="2.8515625" style="10" customWidth="1"/>
    <col min="6" max="6" width="31.28125" style="10" customWidth="1"/>
    <col min="7" max="8" width="8.00390625" style="10" customWidth="1"/>
    <col min="9" max="16384" width="9.140625" style="10" customWidth="1"/>
  </cols>
  <sheetData>
    <row r="1" spans="1:8" ht="24.75" customHeight="1">
      <c r="A1" s="210" t="s">
        <v>56</v>
      </c>
      <c r="B1" s="210"/>
      <c r="C1" s="210"/>
      <c r="D1" s="210"/>
      <c r="E1" s="210"/>
      <c r="F1" s="210"/>
      <c r="G1" s="210"/>
      <c r="H1" s="210"/>
    </row>
    <row r="2" spans="1:8" ht="24.75" customHeight="1">
      <c r="A2" s="161"/>
      <c r="B2" s="161"/>
      <c r="C2" s="161"/>
      <c r="D2" s="161"/>
      <c r="E2" s="161"/>
      <c r="F2" s="161"/>
      <c r="G2" s="161"/>
      <c r="H2" s="161"/>
    </row>
    <row r="3" spans="1:8" ht="21" customHeight="1">
      <c r="A3" s="164" t="s">
        <v>1</v>
      </c>
      <c r="B3" s="211" t="str">
        <f>баланс!B3</f>
        <v>ПОЛИТИЧЕСКА ПАРТИЯ "РЕПУБЛИКАНЦИ ЗА БЪЛГАРИЯ"</v>
      </c>
      <c r="C3" s="211"/>
      <c r="D3" s="211"/>
      <c r="E3" s="211"/>
      <c r="F3" s="211"/>
      <c r="G3" s="211"/>
      <c r="H3" s="211"/>
    </row>
    <row r="4" spans="1:8" ht="13.5">
      <c r="A4" s="164" t="s">
        <v>2</v>
      </c>
      <c r="B4" s="196" t="str">
        <f>баланс!B4</f>
        <v>гр.София, ул."Осми декември" №13, партер</v>
      </c>
      <c r="C4" s="196"/>
      <c r="D4" s="196"/>
      <c r="E4" s="196"/>
      <c r="F4" s="196"/>
      <c r="G4" s="196"/>
      <c r="H4" s="196"/>
    </row>
    <row r="5" spans="1:8" ht="16.5" customHeight="1">
      <c r="A5" s="164" t="s">
        <v>57</v>
      </c>
      <c r="B5" s="197" t="s">
        <v>125</v>
      </c>
      <c r="C5" s="197"/>
      <c r="D5" s="197"/>
      <c r="E5" s="197"/>
      <c r="F5" s="197"/>
      <c r="G5" s="197"/>
      <c r="H5" s="197"/>
    </row>
    <row r="6" spans="1:8" ht="12.75">
      <c r="A6" s="12"/>
      <c r="B6" s="13"/>
      <c r="C6" s="13"/>
      <c r="D6" s="13"/>
      <c r="E6" s="13"/>
      <c r="F6" s="13"/>
      <c r="G6" s="13"/>
      <c r="H6" s="13"/>
    </row>
    <row r="7" spans="1:8" ht="12.75" customHeight="1">
      <c r="A7" s="201" t="s">
        <v>58</v>
      </c>
      <c r="B7" s="201"/>
      <c r="C7" s="15" t="s">
        <v>8</v>
      </c>
      <c r="D7" s="71" t="s">
        <v>59</v>
      </c>
      <c r="E7" s="201" t="s">
        <v>60</v>
      </c>
      <c r="F7" s="201"/>
      <c r="G7" s="15" t="s">
        <v>8</v>
      </c>
      <c r="H7" s="71" t="s">
        <v>59</v>
      </c>
    </row>
    <row r="8" spans="1:8" ht="33.75" customHeight="1">
      <c r="A8" s="201"/>
      <c r="B8" s="201"/>
      <c r="C8" s="165" t="s">
        <v>10</v>
      </c>
      <c r="D8" s="165" t="s">
        <v>11</v>
      </c>
      <c r="E8" s="201"/>
      <c r="F8" s="201"/>
      <c r="G8" s="165" t="s">
        <v>10</v>
      </c>
      <c r="H8" s="165" t="s">
        <v>11</v>
      </c>
    </row>
    <row r="9" spans="1:8" s="167" customFormat="1" ht="12.75" customHeight="1">
      <c r="A9" s="213"/>
      <c r="B9" s="213"/>
      <c r="C9" s="166">
        <v>1</v>
      </c>
      <c r="D9" s="166">
        <v>2</v>
      </c>
      <c r="E9" s="213"/>
      <c r="F9" s="213"/>
      <c r="G9" s="166">
        <v>1</v>
      </c>
      <c r="H9" s="166">
        <v>2</v>
      </c>
    </row>
    <row r="10" spans="1:8" ht="11.25" customHeight="1">
      <c r="A10" s="212" t="s">
        <v>61</v>
      </c>
      <c r="B10" s="212"/>
      <c r="C10" s="79"/>
      <c r="D10" s="79"/>
      <c r="E10" s="212" t="s">
        <v>62</v>
      </c>
      <c r="F10" s="212"/>
      <c r="G10" s="80"/>
      <c r="H10" s="80"/>
    </row>
    <row r="11" spans="1:8" ht="18" customHeight="1">
      <c r="A11" s="81" t="s">
        <v>63</v>
      </c>
      <c r="B11" s="82" t="s">
        <v>64</v>
      </c>
      <c r="C11" s="83"/>
      <c r="D11" s="83"/>
      <c r="E11" s="84" t="s">
        <v>63</v>
      </c>
      <c r="F11" s="25" t="s">
        <v>65</v>
      </c>
      <c r="G11" s="43"/>
      <c r="H11" s="43"/>
    </row>
    <row r="12" spans="1:8" ht="12.75">
      <c r="A12" s="85">
        <v>1</v>
      </c>
      <c r="B12" s="86" t="s">
        <v>66</v>
      </c>
      <c r="C12" s="72" t="s">
        <v>140</v>
      </c>
      <c r="D12" s="72">
        <v>5</v>
      </c>
      <c r="E12" s="87">
        <v>1</v>
      </c>
      <c r="F12" s="88" t="s">
        <v>67</v>
      </c>
      <c r="G12" s="72" t="s">
        <v>140</v>
      </c>
      <c r="H12" s="72">
        <v>38</v>
      </c>
    </row>
    <row r="13" spans="1:8" ht="12.75">
      <c r="A13" s="85">
        <v>2</v>
      </c>
      <c r="B13" s="85" t="s">
        <v>68</v>
      </c>
      <c r="C13" s="72">
        <v>1</v>
      </c>
      <c r="D13" s="72">
        <f>1843+87</f>
        <v>1930</v>
      </c>
      <c r="E13" s="87">
        <v>2</v>
      </c>
      <c r="F13" s="87" t="s">
        <v>69</v>
      </c>
      <c r="G13" s="72">
        <v>16</v>
      </c>
      <c r="H13" s="72">
        <v>2123</v>
      </c>
    </row>
    <row r="14" spans="1:8" ht="12.75">
      <c r="A14" s="85" t="s">
        <v>70</v>
      </c>
      <c r="B14" s="85"/>
      <c r="C14" s="72">
        <f>C13</f>
        <v>1</v>
      </c>
      <c r="D14" s="72">
        <f>D12+D13</f>
        <v>1935</v>
      </c>
      <c r="E14" s="216">
        <v>3</v>
      </c>
      <c r="F14" s="218" t="s">
        <v>72</v>
      </c>
      <c r="G14" s="208" t="s">
        <v>140</v>
      </c>
      <c r="H14" s="208">
        <v>81</v>
      </c>
    </row>
    <row r="15" spans="1:8" ht="24" customHeight="1">
      <c r="A15" s="25" t="s">
        <v>71</v>
      </c>
      <c r="B15" s="85"/>
      <c r="C15" s="43">
        <v>307</v>
      </c>
      <c r="D15" s="43">
        <v>422</v>
      </c>
      <c r="E15" s="217"/>
      <c r="F15" s="219"/>
      <c r="G15" s="209"/>
      <c r="H15" s="209"/>
    </row>
    <row r="16" spans="1:8" ht="17.25" customHeight="1">
      <c r="A16" s="85" t="s">
        <v>73</v>
      </c>
      <c r="B16" s="85"/>
      <c r="C16" s="72">
        <f>C15+C14</f>
        <v>308</v>
      </c>
      <c r="D16" s="72">
        <f>D15+D14</f>
        <v>2357</v>
      </c>
      <c r="E16" s="214" t="s">
        <v>73</v>
      </c>
      <c r="F16" s="214"/>
      <c r="G16" s="73">
        <f>SUM(G12:G15)</f>
        <v>16</v>
      </c>
      <c r="H16" s="73">
        <f>SUM(H12:H15)</f>
        <v>2242</v>
      </c>
    </row>
    <row r="17" spans="1:8" ht="12.75">
      <c r="A17" s="25" t="s">
        <v>119</v>
      </c>
      <c r="B17" s="85" t="s">
        <v>120</v>
      </c>
      <c r="C17" s="72"/>
      <c r="D17" s="72"/>
      <c r="E17" s="89" t="s">
        <v>74</v>
      </c>
      <c r="F17" s="90" t="s">
        <v>75</v>
      </c>
      <c r="G17" s="74"/>
      <c r="H17" s="74"/>
    </row>
    <row r="18" spans="1:8" ht="12.75">
      <c r="A18" s="85">
        <v>1</v>
      </c>
      <c r="B18" s="85" t="s">
        <v>76</v>
      </c>
      <c r="C18" s="72">
        <v>2</v>
      </c>
      <c r="D18" s="72" t="s">
        <v>140</v>
      </c>
      <c r="E18" s="80">
        <v>1</v>
      </c>
      <c r="F18" s="87" t="s">
        <v>131</v>
      </c>
      <c r="G18" s="74">
        <v>42</v>
      </c>
      <c r="H18" s="74">
        <v>63</v>
      </c>
    </row>
    <row r="19" spans="1:8" ht="12.75" customHeight="1">
      <c r="A19" s="85">
        <v>2</v>
      </c>
      <c r="B19" s="85" t="s">
        <v>77</v>
      </c>
      <c r="C19" s="43">
        <v>7</v>
      </c>
      <c r="D19" s="43">
        <v>25</v>
      </c>
      <c r="E19" s="215" t="s">
        <v>142</v>
      </c>
      <c r="F19" s="215"/>
      <c r="G19" s="75">
        <f>SUM(G18:G18)</f>
        <v>42</v>
      </c>
      <c r="H19" s="75">
        <f>SUM(H18:H18)</f>
        <v>63</v>
      </c>
    </row>
    <row r="20" spans="1:8" ht="12.75">
      <c r="A20" s="85" t="s">
        <v>78</v>
      </c>
      <c r="B20" s="86"/>
      <c r="C20" s="43">
        <f>C18+C19</f>
        <v>9</v>
      </c>
      <c r="D20" s="43">
        <f>D19</f>
        <v>25</v>
      </c>
      <c r="E20" s="91" t="s">
        <v>79</v>
      </c>
      <c r="F20" s="92"/>
      <c r="G20" s="72" t="s">
        <v>140</v>
      </c>
      <c r="H20" s="72" t="s">
        <v>140</v>
      </c>
    </row>
    <row r="21" spans="1:8" ht="12.75">
      <c r="A21" s="25" t="s">
        <v>121</v>
      </c>
      <c r="B21" s="90" t="s">
        <v>141</v>
      </c>
      <c r="C21" s="72" t="s">
        <v>140</v>
      </c>
      <c r="D21" s="72" t="s">
        <v>140</v>
      </c>
      <c r="E21" s="91"/>
      <c r="F21" s="92"/>
      <c r="G21" s="76"/>
      <c r="H21" s="76"/>
    </row>
    <row r="22" spans="1:8" ht="15" customHeight="1">
      <c r="A22" s="93" t="s">
        <v>43</v>
      </c>
      <c r="B22" s="94" t="s">
        <v>80</v>
      </c>
      <c r="C22" s="33">
        <f>C16+C20</f>
        <v>317</v>
      </c>
      <c r="D22" s="33">
        <f>D16+D20</f>
        <v>2382</v>
      </c>
      <c r="E22" s="95" t="s">
        <v>43</v>
      </c>
      <c r="F22" s="96" t="s">
        <v>122</v>
      </c>
      <c r="G22" s="77">
        <f>G16+G19+G21</f>
        <v>58</v>
      </c>
      <c r="H22" s="77">
        <f>H16+H19+H21</f>
        <v>2305</v>
      </c>
    </row>
    <row r="23" spans="1:8" ht="15.75" customHeight="1">
      <c r="A23" s="93" t="s">
        <v>26</v>
      </c>
      <c r="B23" s="97" t="s">
        <v>118</v>
      </c>
      <c r="C23" s="53">
        <f>G22-C22</f>
        <v>-259</v>
      </c>
      <c r="D23" s="53">
        <f>H22-D22</f>
        <v>-77</v>
      </c>
      <c r="E23" s="168" t="s">
        <v>26</v>
      </c>
      <c r="F23" s="97" t="s">
        <v>118</v>
      </c>
      <c r="G23" s="72" t="s">
        <v>140</v>
      </c>
      <c r="H23" s="72" t="s">
        <v>140</v>
      </c>
    </row>
    <row r="24" spans="1:8" ht="19.5" customHeight="1">
      <c r="A24" s="212" t="s">
        <v>144</v>
      </c>
      <c r="B24" s="212"/>
      <c r="C24" s="23">
        <f>SUM(C22:C23)</f>
        <v>58</v>
      </c>
      <c r="D24" s="23">
        <f>SUM(D22:D23)</f>
        <v>2305</v>
      </c>
      <c r="E24" s="212" t="s">
        <v>143</v>
      </c>
      <c r="F24" s="212"/>
      <c r="G24" s="23">
        <f>G22</f>
        <v>58</v>
      </c>
      <c r="H24" s="23">
        <f>H22</f>
        <v>2305</v>
      </c>
    </row>
    <row r="25" spans="1:8" ht="19.5" customHeight="1">
      <c r="A25" s="98"/>
      <c r="B25" s="98"/>
      <c r="C25" s="27"/>
      <c r="D25" s="27"/>
      <c r="E25" s="98"/>
      <c r="F25" s="98"/>
      <c r="G25" s="27"/>
      <c r="H25" s="27"/>
    </row>
    <row r="26" spans="1:8" ht="19.5" customHeight="1">
      <c r="A26" s="98"/>
      <c r="B26" s="98"/>
      <c r="C26" s="27"/>
      <c r="D26" s="27"/>
      <c r="E26" s="98"/>
      <c r="F26" s="98"/>
      <c r="G26" s="27"/>
      <c r="H26" s="27"/>
    </row>
    <row r="27" spans="1:8" ht="12.75">
      <c r="A27" s="98"/>
      <c r="B27" s="98"/>
      <c r="C27" s="27"/>
      <c r="D27" s="27"/>
      <c r="E27" s="98"/>
      <c r="F27" s="98"/>
      <c r="G27" s="27"/>
      <c r="H27" s="27"/>
    </row>
    <row r="28" spans="1:8" ht="15">
      <c r="A28" s="121" t="s">
        <v>157</v>
      </c>
      <c r="B28" s="129"/>
      <c r="C28" s="122"/>
      <c r="D28" s="122"/>
      <c r="E28" s="122"/>
      <c r="F28" s="124" t="s">
        <v>159</v>
      </c>
      <c r="G28" s="131"/>
      <c r="H28" s="130"/>
    </row>
    <row r="29" spans="1:8" ht="13.5">
      <c r="A29" s="78"/>
      <c r="B29" s="190" t="s">
        <v>158</v>
      </c>
      <c r="C29" s="190"/>
      <c r="D29" s="133"/>
      <c r="E29" s="190"/>
      <c r="F29" s="190"/>
      <c r="G29" s="134" t="s">
        <v>160</v>
      </c>
      <c r="H29" s="132"/>
    </row>
    <row r="30" spans="1:8" ht="13.5">
      <c r="A30" s="78"/>
      <c r="B30" s="78"/>
      <c r="C30" s="132"/>
      <c r="D30" s="133"/>
      <c r="E30" s="132"/>
      <c r="F30" s="132"/>
      <c r="G30" s="134"/>
      <c r="H30" s="132"/>
    </row>
    <row r="31" spans="1:8" ht="12.75">
      <c r="A31" s="78"/>
      <c r="B31" s="78"/>
      <c r="C31" s="78"/>
      <c r="D31" s="78"/>
      <c r="E31" s="78"/>
      <c r="F31" s="78"/>
      <c r="G31" s="78"/>
      <c r="H31" s="78"/>
    </row>
    <row r="32" spans="1:8" ht="15">
      <c r="A32" s="78"/>
      <c r="B32" s="158" t="s">
        <v>152</v>
      </c>
      <c r="C32" s="135"/>
      <c r="D32" s="135"/>
      <c r="E32" s="78"/>
      <c r="F32" s="78"/>
      <c r="G32" s="78"/>
      <c r="H32" s="78"/>
    </row>
    <row r="33" spans="1:8" ht="15">
      <c r="A33" s="78"/>
      <c r="B33" s="158"/>
      <c r="C33" s="135"/>
      <c r="D33" s="135"/>
      <c r="E33" s="78"/>
      <c r="F33" s="78"/>
      <c r="G33" s="78"/>
      <c r="H33" s="78"/>
    </row>
    <row r="34" spans="1:8" ht="12.75">
      <c r="A34" s="78"/>
      <c r="B34" s="78"/>
      <c r="C34" s="78"/>
      <c r="D34" s="78"/>
      <c r="E34" s="78"/>
      <c r="F34" s="78"/>
      <c r="G34" s="78"/>
      <c r="H34" s="78"/>
    </row>
    <row r="35" spans="1:8" ht="15">
      <c r="A35" s="78"/>
      <c r="B35" s="151" t="s">
        <v>138</v>
      </c>
      <c r="C35" s="100"/>
      <c r="D35" s="104"/>
      <c r="E35" s="100"/>
      <c r="F35" s="78"/>
      <c r="G35" s="78"/>
      <c r="H35" s="78"/>
    </row>
    <row r="36" spans="1:8" ht="13.5">
      <c r="A36" s="78"/>
      <c r="B36" s="103"/>
      <c r="C36" s="239"/>
      <c r="D36" s="192" t="s">
        <v>155</v>
      </c>
      <c r="E36" s="100"/>
      <c r="F36" s="78"/>
      <c r="G36" s="78"/>
      <c r="H36" s="78"/>
    </row>
    <row r="37" spans="1:8" ht="12.75">
      <c r="A37" s="78"/>
      <c r="B37" s="103"/>
      <c r="C37" s="100"/>
      <c r="D37" s="159" t="s">
        <v>156</v>
      </c>
      <c r="E37" s="100"/>
      <c r="F37" s="78"/>
      <c r="G37" s="78"/>
      <c r="H37" s="78"/>
    </row>
    <row r="38" spans="1:8" ht="12.75">
      <c r="A38" s="78"/>
      <c r="B38" s="78"/>
      <c r="C38" s="78"/>
      <c r="D38" s="78"/>
      <c r="E38" s="78"/>
      <c r="F38" s="78"/>
      <c r="G38" s="78"/>
      <c r="H38" s="78"/>
    </row>
    <row r="39" spans="1:8" ht="12.75">
      <c r="A39" s="78"/>
      <c r="B39" s="78"/>
      <c r="C39" s="78"/>
      <c r="D39" s="78"/>
      <c r="E39" s="78"/>
      <c r="F39" s="78"/>
      <c r="G39" s="78"/>
      <c r="H39" s="78"/>
    </row>
    <row r="40" spans="1:8" ht="12.75">
      <c r="A40" s="78"/>
      <c r="B40" s="78"/>
      <c r="C40" s="78"/>
      <c r="D40" s="78"/>
      <c r="E40" s="78"/>
      <c r="F40" s="78"/>
      <c r="G40" s="78"/>
      <c r="H40" s="78"/>
    </row>
    <row r="41" spans="1:8" ht="12.75">
      <c r="A41" s="78"/>
      <c r="B41" s="78"/>
      <c r="C41" s="78"/>
      <c r="D41" s="78"/>
      <c r="E41" s="78"/>
      <c r="F41" s="78"/>
      <c r="G41" s="78"/>
      <c r="H41" s="78"/>
    </row>
    <row r="42" spans="1:8" ht="12.75">
      <c r="A42" s="78"/>
      <c r="B42" s="78"/>
      <c r="C42" s="78"/>
      <c r="D42" s="78"/>
      <c r="E42" s="78"/>
      <c r="F42" s="78"/>
      <c r="G42" s="78"/>
      <c r="H42" s="78"/>
    </row>
    <row r="43" spans="1:8" ht="12.75">
      <c r="A43" s="78"/>
      <c r="B43" s="78"/>
      <c r="C43" s="78"/>
      <c r="D43" s="78"/>
      <c r="E43" s="78"/>
      <c r="F43" s="78"/>
      <c r="G43" s="78"/>
      <c r="H43" s="78"/>
    </row>
    <row r="44" spans="1:8" ht="11.25" customHeight="1">
      <c r="A44" s="78"/>
      <c r="B44" s="78"/>
      <c r="C44" s="78"/>
      <c r="D44" s="78"/>
      <c r="E44" s="78"/>
      <c r="F44" s="78"/>
      <c r="G44" s="78"/>
      <c r="H44" s="78"/>
    </row>
    <row r="46" ht="24.75" customHeight="1"/>
    <row r="53" ht="12.75" customHeight="1"/>
    <row r="54" ht="11.25" customHeight="1"/>
    <row r="55" ht="11.25" customHeight="1"/>
    <row r="57" ht="12.75" customHeight="1"/>
    <row r="60" ht="12.75" customHeight="1"/>
  </sheetData>
  <sheetProtection selectLockedCells="1" selectUnlockedCells="1"/>
  <mergeCells count="18">
    <mergeCell ref="A24:B24"/>
    <mergeCell ref="E24:F24"/>
    <mergeCell ref="A9:B9"/>
    <mergeCell ref="E9:F9"/>
    <mergeCell ref="A10:B10"/>
    <mergeCell ref="E10:F10"/>
    <mergeCell ref="E16:F16"/>
    <mergeCell ref="E19:F19"/>
    <mergeCell ref="E14:E15"/>
    <mergeCell ref="F14:F15"/>
    <mergeCell ref="G14:G15"/>
    <mergeCell ref="H14:H15"/>
    <mergeCell ref="A1:H1"/>
    <mergeCell ref="B3:H3"/>
    <mergeCell ref="B4:H4"/>
    <mergeCell ref="B5:H5"/>
    <mergeCell ref="A7:B8"/>
    <mergeCell ref="E7:F8"/>
  </mergeCells>
  <printOptions/>
  <pageMargins left="0.15748031496062992" right="0.15748031496062992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25">
      <selection activeCell="A27" sqref="A27:IV27"/>
    </sheetView>
  </sheetViews>
  <sheetFormatPr defaultColWidth="9.140625" defaultRowHeight="12.75"/>
  <cols>
    <col min="1" max="1" width="56.140625" style="3" customWidth="1"/>
    <col min="2" max="3" width="17.140625" style="3" customWidth="1"/>
    <col min="4" max="16384" width="9.140625" style="3" customWidth="1"/>
  </cols>
  <sheetData>
    <row r="1" spans="1:3" ht="24.75" customHeight="1">
      <c r="A1" s="220" t="s">
        <v>81</v>
      </c>
      <c r="B1" s="220"/>
      <c r="C1" s="220"/>
    </row>
    <row r="2" spans="1:3" s="169" customFormat="1" ht="24" customHeight="1">
      <c r="A2" s="221" t="s">
        <v>128</v>
      </c>
      <c r="B2" s="221"/>
      <c r="C2" s="221"/>
    </row>
    <row r="3" spans="1:3" s="169" customFormat="1" ht="24" customHeight="1">
      <c r="A3" s="221" t="s">
        <v>132</v>
      </c>
      <c r="B3" s="221"/>
      <c r="C3" s="221"/>
    </row>
    <row r="4" spans="1:3" s="169" customFormat="1" ht="18.75" customHeight="1">
      <c r="A4" s="221" t="s">
        <v>125</v>
      </c>
      <c r="B4" s="221"/>
      <c r="C4" s="221"/>
    </row>
    <row r="5" spans="1:3" ht="15.75" thickBot="1">
      <c r="A5" s="1"/>
      <c r="B5" s="1"/>
      <c r="C5" s="1"/>
    </row>
    <row r="6" spans="1:3" ht="33" customHeight="1" thickBot="1">
      <c r="A6" s="2" t="s">
        <v>82</v>
      </c>
      <c r="B6" s="154" t="s">
        <v>10</v>
      </c>
      <c r="C6" s="4" t="s">
        <v>11</v>
      </c>
    </row>
    <row r="7" spans="1:3" s="155" customFormat="1" ht="12.75" customHeight="1">
      <c r="A7" s="179"/>
      <c r="B7" s="179">
        <v>1</v>
      </c>
      <c r="C7" s="179">
        <v>2</v>
      </c>
    </row>
    <row r="8" spans="1:3" ht="35.25" customHeight="1">
      <c r="A8" s="180" t="s">
        <v>83</v>
      </c>
      <c r="B8" s="172">
        <f>C24</f>
        <v>848</v>
      </c>
      <c r="C8" s="172">
        <v>910</v>
      </c>
    </row>
    <row r="9" spans="1:3" ht="23.25" customHeight="1">
      <c r="A9" s="181" t="s">
        <v>84</v>
      </c>
      <c r="B9" s="173"/>
      <c r="C9" s="174"/>
    </row>
    <row r="10" spans="1:3" ht="21" customHeight="1">
      <c r="A10" s="181" t="s">
        <v>85</v>
      </c>
      <c r="B10" s="173"/>
      <c r="C10" s="174"/>
    </row>
    <row r="11" spans="1:3" ht="21" customHeight="1">
      <c r="A11" s="182" t="s">
        <v>86</v>
      </c>
      <c r="B11" s="173" t="s">
        <v>140</v>
      </c>
      <c r="C11" s="120">
        <v>38</v>
      </c>
    </row>
    <row r="12" spans="1:3" ht="21" customHeight="1">
      <c r="A12" s="182" t="s">
        <v>87</v>
      </c>
      <c r="B12" s="174">
        <v>16</v>
      </c>
      <c r="C12" s="120">
        <v>2123</v>
      </c>
    </row>
    <row r="13" spans="1:3" ht="21" customHeight="1">
      <c r="A13" s="182" t="s">
        <v>88</v>
      </c>
      <c r="B13" s="174">
        <v>43</v>
      </c>
      <c r="C13" s="120">
        <v>153</v>
      </c>
    </row>
    <row r="14" spans="1:3" ht="21" customHeight="1">
      <c r="A14" s="181" t="s">
        <v>89</v>
      </c>
      <c r="B14" s="173">
        <f>SUM(B11:B13)</f>
        <v>59</v>
      </c>
      <c r="C14" s="173">
        <f>SUM(C11:C13)</f>
        <v>2314</v>
      </c>
    </row>
    <row r="15" spans="1:3" ht="21" customHeight="1">
      <c r="A15" s="181" t="s">
        <v>90</v>
      </c>
      <c r="B15" s="173"/>
      <c r="C15" s="173"/>
    </row>
    <row r="16" spans="1:3" ht="21" customHeight="1">
      <c r="A16" s="182" t="s">
        <v>91</v>
      </c>
      <c r="B16" s="173" t="s">
        <v>140</v>
      </c>
      <c r="C16" s="174">
        <v>5</v>
      </c>
    </row>
    <row r="17" spans="1:3" ht="21" customHeight="1">
      <c r="A17" s="182" t="s">
        <v>92</v>
      </c>
      <c r="B17" s="174">
        <v>104</v>
      </c>
      <c r="C17" s="174">
        <f>140-38</f>
        <v>102</v>
      </c>
    </row>
    <row r="18" spans="1:3" ht="21" customHeight="1">
      <c r="A18" s="182" t="s">
        <v>93</v>
      </c>
      <c r="B18" s="174">
        <v>43</v>
      </c>
      <c r="C18" s="174">
        <v>38</v>
      </c>
    </row>
    <row r="19" spans="1:3" ht="21" customHeight="1">
      <c r="A19" s="182" t="s">
        <v>94</v>
      </c>
      <c r="B19" s="174">
        <v>7</v>
      </c>
      <c r="C19" s="174">
        <v>25</v>
      </c>
    </row>
    <row r="20" spans="1:3" ht="21" customHeight="1">
      <c r="A20" s="182" t="s">
        <v>95</v>
      </c>
      <c r="B20" s="174">
        <v>8</v>
      </c>
      <c r="C20" s="174">
        <v>95</v>
      </c>
    </row>
    <row r="21" spans="1:3" ht="21" customHeight="1">
      <c r="A21" s="182" t="s">
        <v>96</v>
      </c>
      <c r="B21" s="174">
        <v>164</v>
      </c>
      <c r="C21" s="174">
        <v>2111</v>
      </c>
    </row>
    <row r="22" spans="1:3" ht="21" customHeight="1">
      <c r="A22" s="183" t="s">
        <v>97</v>
      </c>
      <c r="B22" s="175">
        <f>SUM(B16:B21)</f>
        <v>326</v>
      </c>
      <c r="C22" s="175">
        <f>SUM(C16:C21)</f>
        <v>2376</v>
      </c>
    </row>
    <row r="23" spans="1:3" ht="21" customHeight="1">
      <c r="A23" s="183" t="s">
        <v>98</v>
      </c>
      <c r="B23" s="176">
        <f>B14-B22</f>
        <v>-267</v>
      </c>
      <c r="C23" s="176">
        <f>C14-C22</f>
        <v>-62</v>
      </c>
    </row>
    <row r="24" spans="1:3" ht="21" customHeight="1">
      <c r="A24" s="183" t="s">
        <v>99</v>
      </c>
      <c r="B24" s="175">
        <f>B8+B23</f>
        <v>581</v>
      </c>
      <c r="C24" s="175">
        <v>848</v>
      </c>
    </row>
    <row r="25" spans="1:3" ht="39" customHeight="1" thickBot="1">
      <c r="A25" s="184" t="s">
        <v>100</v>
      </c>
      <c r="B25" s="177">
        <f>B24-B8</f>
        <v>-267</v>
      </c>
      <c r="C25" s="178">
        <f>C24-C8</f>
        <v>-62</v>
      </c>
    </row>
    <row r="26" spans="1:3" ht="15">
      <c r="A26" s="170"/>
      <c r="B26" s="171"/>
      <c r="C26" s="171"/>
    </row>
    <row r="27" spans="1:3" ht="15">
      <c r="A27" s="170"/>
      <c r="B27" s="171"/>
      <c r="C27" s="171"/>
    </row>
    <row r="29" spans="1:3" ht="12.75" customHeight="1">
      <c r="A29" s="222" t="s">
        <v>145</v>
      </c>
      <c r="B29" s="222"/>
      <c r="C29" s="222"/>
    </row>
    <row r="30" spans="1:3" ht="12.75">
      <c r="A30" s="5" t="s">
        <v>154</v>
      </c>
      <c r="B30" s="5"/>
      <c r="C30" s="5" t="s">
        <v>129</v>
      </c>
    </row>
    <row r="34" ht="15">
      <c r="A34" s="156" t="s">
        <v>123</v>
      </c>
    </row>
    <row r="35" ht="15">
      <c r="A35" s="156"/>
    </row>
    <row r="37" ht="15">
      <c r="A37" s="156" t="s">
        <v>138</v>
      </c>
    </row>
    <row r="38" spans="1:3" ht="13.5">
      <c r="A38" s="193" t="s">
        <v>136</v>
      </c>
      <c r="B38" s="157"/>
      <c r="C38" s="157"/>
    </row>
    <row r="39" spans="1:3" ht="12.75">
      <c r="A39" s="157" t="s">
        <v>137</v>
      </c>
      <c r="B39" s="157"/>
      <c r="C39" s="157"/>
    </row>
    <row r="40" spans="1:3" ht="12.75">
      <c r="A40" s="157"/>
      <c r="B40" s="157"/>
      <c r="C40" s="157"/>
    </row>
  </sheetData>
  <sheetProtection selectLockedCells="1" selectUnlockedCells="1"/>
  <mergeCells count="5">
    <mergeCell ref="A1:C1"/>
    <mergeCell ref="A2:C2"/>
    <mergeCell ref="A4:C4"/>
    <mergeCell ref="A29:C29"/>
    <mergeCell ref="A3:C3"/>
  </mergeCells>
  <printOptions/>
  <pageMargins left="1.141732283464567" right="0.7480314960629921" top="0.984251968503937" bottom="0.984251968503937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7">
      <selection activeCell="D25" sqref="D25"/>
    </sheetView>
  </sheetViews>
  <sheetFormatPr defaultColWidth="9.140625" defaultRowHeight="12.75"/>
  <cols>
    <col min="1" max="1" width="4.421875" style="100" customWidth="1"/>
    <col min="2" max="2" width="35.140625" style="108" customWidth="1"/>
    <col min="3" max="3" width="8.140625" style="100" customWidth="1"/>
    <col min="4" max="4" width="8.140625" style="104" customWidth="1"/>
    <col min="5" max="6" width="8.140625" style="100" customWidth="1"/>
    <col min="7" max="7" width="10.8515625" style="105" customWidth="1"/>
    <col min="8" max="9" width="9.421875" style="100" customWidth="1"/>
    <col min="10" max="10" width="8.57421875" style="105" customWidth="1"/>
    <col min="11" max="11" width="9.421875" style="100" customWidth="1"/>
    <col min="12" max="12" width="14.421875" style="104" customWidth="1"/>
    <col min="13" max="13" width="12.421875" style="106" customWidth="1"/>
    <col min="14" max="16" width="9.140625" style="100" customWidth="1"/>
    <col min="17" max="16384" width="9.140625" style="99" customWidth="1"/>
  </cols>
  <sheetData>
    <row r="1" spans="1:13" s="24" customFormat="1" ht="22.5" customHeight="1">
      <c r="A1" s="185"/>
      <c r="B1" s="225" t="s">
        <v>101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5" s="10" customFormat="1" ht="24.75" customHeight="1">
      <c r="A2" s="164" t="s">
        <v>1</v>
      </c>
      <c r="B2" s="226" t="str">
        <f>баланс!B3</f>
        <v>ПОЛИТИЧЕСКА ПАРТИЯ "РЕПУБЛИКАНЦИ ЗА БЪЛГАРИЯ"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O2" s="99"/>
    </row>
    <row r="3" spans="1:15" s="10" customFormat="1" ht="17.25" customHeight="1">
      <c r="A3" s="164" t="s">
        <v>2</v>
      </c>
      <c r="B3" s="227" t="str">
        <f>баланс!B4</f>
        <v>гр.София, ул."Осми декември" №13, партер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O3" s="99"/>
    </row>
    <row r="4" spans="1:15" s="10" customFormat="1" ht="24.75" customHeight="1">
      <c r="A4" s="164" t="s">
        <v>57</v>
      </c>
      <c r="B4" s="228" t="s">
        <v>126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O4" s="99"/>
    </row>
    <row r="5" spans="1:15" s="101" customFormat="1" ht="12.75" customHeight="1">
      <c r="A5" s="229" t="s">
        <v>102</v>
      </c>
      <c r="B5" s="229"/>
      <c r="C5" s="230" t="s">
        <v>18</v>
      </c>
      <c r="D5" s="231" t="s">
        <v>103</v>
      </c>
      <c r="E5" s="231" t="s">
        <v>104</v>
      </c>
      <c r="F5" s="232" t="s">
        <v>21</v>
      </c>
      <c r="G5" s="232"/>
      <c r="H5" s="232"/>
      <c r="I5" s="232"/>
      <c r="J5" s="231" t="s">
        <v>105</v>
      </c>
      <c r="K5" s="231"/>
      <c r="L5" s="231" t="s">
        <v>106</v>
      </c>
      <c r="M5" s="223" t="s">
        <v>107</v>
      </c>
      <c r="O5" s="99"/>
    </row>
    <row r="6" spans="1:15" s="101" customFormat="1" ht="12.75" customHeight="1">
      <c r="A6" s="229"/>
      <c r="B6" s="229"/>
      <c r="C6" s="230"/>
      <c r="D6" s="231"/>
      <c r="E6" s="231"/>
      <c r="F6" s="232"/>
      <c r="G6" s="232"/>
      <c r="H6" s="232"/>
      <c r="I6" s="232"/>
      <c r="J6" s="231"/>
      <c r="K6" s="231"/>
      <c r="L6" s="231"/>
      <c r="M6" s="223"/>
      <c r="O6" s="99"/>
    </row>
    <row r="7" spans="1:15" s="102" customFormat="1" ht="49.5" customHeight="1">
      <c r="A7" s="229"/>
      <c r="B7" s="229"/>
      <c r="C7" s="230"/>
      <c r="D7" s="231"/>
      <c r="E7" s="231"/>
      <c r="F7" s="109" t="s">
        <v>108</v>
      </c>
      <c r="G7" s="109" t="s">
        <v>109</v>
      </c>
      <c r="H7" s="109" t="s">
        <v>110</v>
      </c>
      <c r="I7" s="109" t="s">
        <v>24</v>
      </c>
      <c r="J7" s="109" t="s">
        <v>111</v>
      </c>
      <c r="K7" s="109" t="s">
        <v>112</v>
      </c>
      <c r="L7" s="231"/>
      <c r="M7" s="223"/>
      <c r="O7" s="99"/>
    </row>
    <row r="8" spans="1:16" s="189" customFormat="1" ht="21.75" customHeight="1">
      <c r="A8" s="236"/>
      <c r="B8" s="236"/>
      <c r="C8" s="186">
        <v>1</v>
      </c>
      <c r="D8" s="187">
        <f>C8+1</f>
        <v>2</v>
      </c>
      <c r="E8" s="187">
        <f>D8+1</f>
        <v>3</v>
      </c>
      <c r="F8" s="187">
        <f>E8+1</f>
        <v>4</v>
      </c>
      <c r="G8" s="187">
        <f>F8+1</f>
        <v>5</v>
      </c>
      <c r="H8" s="187">
        <f>G8+1</f>
        <v>6</v>
      </c>
      <c r="I8" s="187">
        <v>7</v>
      </c>
      <c r="J8" s="187">
        <v>8</v>
      </c>
      <c r="K8" s="187">
        <f>J8+1</f>
        <v>9</v>
      </c>
      <c r="L8" s="187">
        <f>K8+1</f>
        <v>10</v>
      </c>
      <c r="M8" s="187">
        <f>L8+1</f>
        <v>11</v>
      </c>
      <c r="N8" s="188"/>
      <c r="P8" s="188"/>
    </row>
    <row r="9" spans="1:15" s="101" customFormat="1" ht="18" customHeight="1">
      <c r="A9" s="237" t="s">
        <v>113</v>
      </c>
      <c r="B9" s="237"/>
      <c r="C9" s="110">
        <v>0</v>
      </c>
      <c r="D9" s="111">
        <v>0</v>
      </c>
      <c r="E9" s="112">
        <v>0</v>
      </c>
      <c r="F9" s="112">
        <v>0</v>
      </c>
      <c r="G9" s="112">
        <v>0</v>
      </c>
      <c r="H9" s="112">
        <v>0</v>
      </c>
      <c r="I9" s="112">
        <v>769</v>
      </c>
      <c r="J9" s="112">
        <v>0</v>
      </c>
      <c r="K9" s="112">
        <v>0</v>
      </c>
      <c r="L9" s="111">
        <v>0</v>
      </c>
      <c r="M9" s="144">
        <v>769</v>
      </c>
      <c r="O9" s="99"/>
    </row>
    <row r="10" spans="1:15" ht="27" customHeight="1">
      <c r="A10" s="238" t="s">
        <v>114</v>
      </c>
      <c r="B10" s="238"/>
      <c r="C10" s="114">
        <f aca="true" t="shared" si="0" ref="C10:H10">SUM(C9:C9)</f>
        <v>0</v>
      </c>
      <c r="D10" s="114">
        <f t="shared" si="0"/>
        <v>0</v>
      </c>
      <c r="E10" s="114">
        <f t="shared" si="0"/>
        <v>0</v>
      </c>
      <c r="F10" s="114">
        <f t="shared" si="0"/>
        <v>0</v>
      </c>
      <c r="G10" s="114">
        <f t="shared" si="0"/>
        <v>0</v>
      </c>
      <c r="H10" s="114">
        <f t="shared" si="0"/>
        <v>0</v>
      </c>
      <c r="I10" s="114">
        <v>769</v>
      </c>
      <c r="J10" s="114">
        <f>SUM(J9:J9)</f>
        <v>0</v>
      </c>
      <c r="K10" s="114">
        <f>SUM(K9:K9)</f>
        <v>0</v>
      </c>
      <c r="L10" s="111">
        <v>0</v>
      </c>
      <c r="M10" s="113">
        <v>769</v>
      </c>
      <c r="O10" s="99"/>
    </row>
    <row r="11" spans="1:15" ht="18" customHeight="1">
      <c r="A11" s="149">
        <v>1</v>
      </c>
      <c r="B11" s="148" t="s">
        <v>115</v>
      </c>
      <c r="C11" s="146">
        <v>0</v>
      </c>
      <c r="D11" s="111">
        <v>0</v>
      </c>
      <c r="E11" s="111">
        <v>0</v>
      </c>
      <c r="F11" s="111">
        <v>0</v>
      </c>
      <c r="G11" s="111">
        <v>0</v>
      </c>
      <c r="H11" s="111">
        <v>0</v>
      </c>
      <c r="I11" s="115"/>
      <c r="J11" s="114">
        <f>SUM(J10:J10)</f>
        <v>0</v>
      </c>
      <c r="K11" s="111">
        <v>0</v>
      </c>
      <c r="L11" s="111">
        <v>0</v>
      </c>
      <c r="M11" s="113">
        <f>I11+J11++K11+L11</f>
        <v>0</v>
      </c>
      <c r="O11" s="99"/>
    </row>
    <row r="12" spans="1:15" ht="18" customHeight="1">
      <c r="A12" s="145">
        <v>2</v>
      </c>
      <c r="B12" s="147" t="s">
        <v>116</v>
      </c>
      <c r="C12" s="111">
        <v>0</v>
      </c>
      <c r="D12" s="111">
        <v>0</v>
      </c>
      <c r="E12" s="111">
        <v>0</v>
      </c>
      <c r="F12" s="111">
        <v>0</v>
      </c>
      <c r="G12" s="111">
        <v>0</v>
      </c>
      <c r="H12" s="111">
        <v>0</v>
      </c>
      <c r="I12" s="115">
        <v>-7</v>
      </c>
      <c r="J12" s="114">
        <f>SUM(J11:J11)</f>
        <v>0</v>
      </c>
      <c r="K12" s="111">
        <v>0</v>
      </c>
      <c r="L12" s="111">
        <v>0</v>
      </c>
      <c r="M12" s="113">
        <f>I12+J12++K12+L12</f>
        <v>-7</v>
      </c>
      <c r="O12" s="99"/>
    </row>
    <row r="13" spans="1:15" ht="18" customHeight="1">
      <c r="A13" s="224" t="s">
        <v>117</v>
      </c>
      <c r="B13" s="224"/>
      <c r="C13" s="114">
        <f aca="true" t="shared" si="1" ref="C13:H13">SUM(C10+0+C11+0+0+0+0)</f>
        <v>0</v>
      </c>
      <c r="D13" s="114">
        <f t="shared" si="1"/>
        <v>0</v>
      </c>
      <c r="E13" s="114">
        <f t="shared" si="1"/>
        <v>0</v>
      </c>
      <c r="F13" s="114">
        <f t="shared" si="1"/>
        <v>0</v>
      </c>
      <c r="G13" s="114">
        <f t="shared" si="1"/>
        <v>0</v>
      </c>
      <c r="H13" s="114">
        <f t="shared" si="1"/>
        <v>0</v>
      </c>
      <c r="I13" s="116">
        <v>-259</v>
      </c>
      <c r="J13" s="114">
        <f>SUM(J12:J12)</f>
        <v>0</v>
      </c>
      <c r="K13" s="111">
        <v>0</v>
      </c>
      <c r="L13" s="111">
        <v>0</v>
      </c>
      <c r="M13" s="113">
        <f>I13+J13++K13+L13</f>
        <v>-259</v>
      </c>
      <c r="O13" s="99"/>
    </row>
    <row r="14" spans="1:15" ht="30" customHeight="1">
      <c r="A14" s="233" t="s">
        <v>139</v>
      </c>
      <c r="B14" s="233"/>
      <c r="C14" s="117">
        <f aca="true" t="shared" si="2" ref="C14:H14">SUM(C13+0)</f>
        <v>0</v>
      </c>
      <c r="D14" s="117">
        <f t="shared" si="2"/>
        <v>0</v>
      </c>
      <c r="E14" s="117">
        <f t="shared" si="2"/>
        <v>0</v>
      </c>
      <c r="F14" s="117">
        <f t="shared" si="2"/>
        <v>0</v>
      </c>
      <c r="G14" s="117">
        <f t="shared" si="2"/>
        <v>0</v>
      </c>
      <c r="H14" s="117">
        <f t="shared" si="2"/>
        <v>0</v>
      </c>
      <c r="I14" s="117">
        <f>SUM(I10:I13)</f>
        <v>503</v>
      </c>
      <c r="J14" s="117">
        <f>SUM(J9:J13)</f>
        <v>0</v>
      </c>
      <c r="K14" s="117">
        <f>SUM(K9:K13)</f>
        <v>0</v>
      </c>
      <c r="L14" s="117">
        <f>SUM(L9:L13)</f>
        <v>0</v>
      </c>
      <c r="M14" s="113">
        <f>I14+J14++K14+L14</f>
        <v>503</v>
      </c>
      <c r="O14" s="99"/>
    </row>
    <row r="15" spans="1:15" ht="12.75">
      <c r="A15" s="99"/>
      <c r="B15" s="103"/>
      <c r="O15" s="99"/>
    </row>
    <row r="16" spans="1:17" s="100" customFormat="1" ht="15">
      <c r="A16" s="121" t="s">
        <v>130</v>
      </c>
      <c r="B16" s="136"/>
      <c r="C16" s="152" t="s">
        <v>135</v>
      </c>
      <c r="D16" s="138"/>
      <c r="E16" s="137"/>
      <c r="F16" s="137"/>
      <c r="G16" s="139"/>
      <c r="H16" s="137"/>
      <c r="I16" s="137"/>
      <c r="J16" s="153" t="s">
        <v>134</v>
      </c>
      <c r="K16" s="137"/>
      <c r="L16" s="138"/>
      <c r="M16" s="140"/>
      <c r="O16" s="99"/>
      <c r="Q16" s="99"/>
    </row>
    <row r="17" spans="1:17" s="100" customFormat="1" ht="11.25" customHeight="1">
      <c r="A17" s="99"/>
      <c r="B17" s="103"/>
      <c r="D17" s="235" t="s">
        <v>153</v>
      </c>
      <c r="E17" s="235"/>
      <c r="F17" s="235"/>
      <c r="G17" s="235"/>
      <c r="H17" s="141"/>
      <c r="I17" s="141"/>
      <c r="J17" s="142"/>
      <c r="K17" s="134" t="s">
        <v>133</v>
      </c>
      <c r="L17" s="143"/>
      <c r="M17" s="106"/>
      <c r="O17" s="99"/>
      <c r="Q17" s="99"/>
    </row>
    <row r="18" spans="1:17" s="100" customFormat="1" ht="11.25" customHeight="1">
      <c r="A18" s="234"/>
      <c r="B18" s="234"/>
      <c r="D18" s="104"/>
      <c r="G18" s="105"/>
      <c r="J18" s="105"/>
      <c r="L18" s="104"/>
      <c r="M18" s="106"/>
      <c r="O18" s="99"/>
      <c r="Q18" s="99"/>
    </row>
    <row r="19" spans="1:15" s="100" customFormat="1" ht="11.25" customHeight="1">
      <c r="A19" s="99"/>
      <c r="B19" s="103"/>
      <c r="D19" s="104"/>
      <c r="G19" s="105"/>
      <c r="J19" s="105"/>
      <c r="L19" s="104"/>
      <c r="M19" s="106"/>
      <c r="O19" s="99"/>
    </row>
    <row r="20" spans="1:15" s="100" customFormat="1" ht="12.75">
      <c r="A20" s="234"/>
      <c r="B20" s="234"/>
      <c r="D20" s="104"/>
      <c r="G20" s="105"/>
      <c r="J20" s="105"/>
      <c r="L20" s="104"/>
      <c r="M20" s="106"/>
      <c r="O20" s="99"/>
    </row>
    <row r="21" spans="1:15" s="100" customFormat="1" ht="11.25" customHeight="1">
      <c r="A21" s="99"/>
      <c r="B21" s="150" t="s">
        <v>123</v>
      </c>
      <c r="D21" s="104"/>
      <c r="G21" s="105"/>
      <c r="J21" s="105"/>
      <c r="L21" s="104"/>
      <c r="M21" s="106"/>
      <c r="O21" s="99"/>
    </row>
    <row r="22" spans="1:15" s="100" customFormat="1" ht="10.5" customHeight="1">
      <c r="A22" s="234"/>
      <c r="B22" s="234"/>
      <c r="D22" s="104"/>
      <c r="G22" s="105"/>
      <c r="J22" s="105"/>
      <c r="L22" s="104"/>
      <c r="M22" s="106"/>
      <c r="O22" s="99"/>
    </row>
    <row r="23" spans="1:15" s="100" customFormat="1" ht="15.75" customHeight="1">
      <c r="A23" s="99"/>
      <c r="B23" s="151" t="s">
        <v>138</v>
      </c>
      <c r="D23" s="104"/>
      <c r="G23" s="105"/>
      <c r="J23" s="105"/>
      <c r="L23" s="104"/>
      <c r="M23" s="106"/>
      <c r="O23" s="99"/>
    </row>
    <row r="24" spans="1:15" s="101" customFormat="1" ht="11.25" customHeight="1">
      <c r="A24" s="99"/>
      <c r="B24" s="103"/>
      <c r="C24" s="100"/>
      <c r="D24" s="143" t="s">
        <v>136</v>
      </c>
      <c r="E24" s="100"/>
      <c r="F24" s="100"/>
      <c r="G24" s="105"/>
      <c r="H24" s="100"/>
      <c r="I24" s="100"/>
      <c r="J24" s="105"/>
      <c r="K24" s="100"/>
      <c r="L24" s="104"/>
      <c r="M24" s="106"/>
      <c r="O24" s="99"/>
    </row>
    <row r="25" spans="1:15" s="100" customFormat="1" ht="13.5">
      <c r="A25" s="99"/>
      <c r="B25" s="103"/>
      <c r="D25" s="104" t="s">
        <v>137</v>
      </c>
      <c r="G25" s="105"/>
      <c r="I25" s="141"/>
      <c r="J25" s="105"/>
      <c r="L25" s="104"/>
      <c r="M25" s="106"/>
      <c r="O25" s="99"/>
    </row>
    <row r="26" spans="1:16" s="101" customFormat="1" ht="23.25" customHeight="1">
      <c r="A26" s="99"/>
      <c r="B26" s="103"/>
      <c r="C26" s="100"/>
      <c r="D26" s="104"/>
      <c r="E26" s="100"/>
      <c r="F26" s="100"/>
      <c r="G26" s="105"/>
      <c r="H26" s="100"/>
      <c r="I26" s="100"/>
      <c r="J26" s="105"/>
      <c r="K26" s="100"/>
      <c r="L26" s="104"/>
      <c r="M26" s="106"/>
      <c r="O26" s="99"/>
      <c r="P26" s="107"/>
    </row>
    <row r="27" spans="1:16" ht="12.75">
      <c r="A27" s="99"/>
      <c r="B27" s="103"/>
      <c r="N27" s="99"/>
      <c r="O27" s="99"/>
      <c r="P27" s="99"/>
    </row>
    <row r="28" spans="1:16" ht="12.75">
      <c r="A28" s="99"/>
      <c r="B28" s="103"/>
      <c r="N28" s="99"/>
      <c r="O28" s="99"/>
      <c r="P28" s="99"/>
    </row>
    <row r="29" spans="1:16" ht="12.75">
      <c r="A29" s="99"/>
      <c r="B29" s="103"/>
      <c r="N29" s="99"/>
      <c r="O29" s="99"/>
      <c r="P29" s="99"/>
    </row>
    <row r="30" spans="1:16" ht="12.75">
      <c r="A30" s="99"/>
      <c r="B30" s="103"/>
      <c r="N30" s="99"/>
      <c r="O30" s="99"/>
      <c r="P30" s="99"/>
    </row>
    <row r="31" spans="14:16" ht="12.75">
      <c r="N31" s="99"/>
      <c r="O31" s="99"/>
      <c r="P31" s="99"/>
    </row>
    <row r="32" spans="14:16" ht="12.75">
      <c r="N32" s="99"/>
      <c r="O32" s="99"/>
      <c r="P32" s="99"/>
    </row>
    <row r="33" spans="14:16" ht="12.75">
      <c r="N33" s="99"/>
      <c r="O33" s="99"/>
      <c r="P33" s="99"/>
    </row>
    <row r="34" spans="14:16" ht="12.75">
      <c r="N34" s="99"/>
      <c r="O34" s="99"/>
      <c r="P34" s="99"/>
    </row>
    <row r="35" spans="14:16" ht="12.75">
      <c r="N35" s="99"/>
      <c r="O35" s="99"/>
      <c r="P35" s="99"/>
    </row>
    <row r="36" spans="14:16" ht="12.75">
      <c r="N36" s="99"/>
      <c r="O36" s="99"/>
      <c r="P36" s="99"/>
    </row>
    <row r="37" spans="14:16" ht="12.75">
      <c r="N37" s="99"/>
      <c r="O37" s="99"/>
      <c r="P37" s="99"/>
    </row>
    <row r="38" spans="14:16" ht="12.75">
      <c r="N38" s="99"/>
      <c r="O38" s="99"/>
      <c r="P38" s="99"/>
    </row>
    <row r="39" spans="14:16" ht="12.75">
      <c r="N39" s="99"/>
      <c r="O39" s="99"/>
      <c r="P39" s="99"/>
    </row>
    <row r="40" spans="14:16" ht="12.75">
      <c r="N40" s="99"/>
      <c r="O40" s="99"/>
      <c r="P40" s="99"/>
    </row>
    <row r="41" spans="14:16" ht="12.75">
      <c r="N41" s="99"/>
      <c r="O41" s="99"/>
      <c r="P41" s="99"/>
    </row>
    <row r="42" spans="14:16" ht="12.75">
      <c r="N42" s="99"/>
      <c r="O42" s="99"/>
      <c r="P42" s="99"/>
    </row>
    <row r="43" spans="14:16" ht="12.75">
      <c r="N43" s="99"/>
      <c r="O43" s="99"/>
      <c r="P43" s="99"/>
    </row>
  </sheetData>
  <sheetProtection selectLockedCells="1" selectUnlockedCells="1"/>
  <mergeCells count="21">
    <mergeCell ref="L5:L7"/>
    <mergeCell ref="D17:G17"/>
    <mergeCell ref="A8:B8"/>
    <mergeCell ref="A9:B9"/>
    <mergeCell ref="A10:B10"/>
    <mergeCell ref="F5:I6"/>
    <mergeCell ref="J5:K6"/>
    <mergeCell ref="A14:B14"/>
    <mergeCell ref="A18:B18"/>
    <mergeCell ref="A20:B20"/>
    <mergeCell ref="A22:B22"/>
    <mergeCell ref="M5:M7"/>
    <mergeCell ref="A13:B13"/>
    <mergeCell ref="B1:M1"/>
    <mergeCell ref="B2:M2"/>
    <mergeCell ref="B3:M3"/>
    <mergeCell ref="B4:M4"/>
    <mergeCell ref="A5:B7"/>
    <mergeCell ref="C5:C7"/>
    <mergeCell ref="D5:D7"/>
    <mergeCell ref="E5:E7"/>
  </mergeCells>
  <printOptions/>
  <pageMargins left="0" right="0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</dc:creator>
  <cp:keywords/>
  <dc:description/>
  <cp:lastModifiedBy>Asya</cp:lastModifiedBy>
  <cp:lastPrinted>2023-03-27T15:34:43Z</cp:lastPrinted>
  <dcterms:created xsi:type="dcterms:W3CDTF">2019-03-28T10:20:00Z</dcterms:created>
  <dcterms:modified xsi:type="dcterms:W3CDTF">2023-03-27T15:35:16Z</dcterms:modified>
  <cp:category/>
  <cp:version/>
  <cp:contentType/>
  <cp:contentStatus/>
</cp:coreProperties>
</file>